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ssmhealth-my.sharepoint.com/personal/tracy_league_ssmhealth_com/Documents/Projects/Projects/Residents/2026/"/>
    </mc:Choice>
  </mc:AlternateContent>
  <xr:revisionPtr revIDLastSave="10" documentId="8_{20B8D9C6-2BDF-441F-8249-469E635161B9}" xr6:coauthVersionLast="47" xr6:coauthVersionMax="47" xr10:uidLastSave="{E0347DCD-54A0-4525-A097-80091CF1C019}"/>
  <bookViews>
    <workbookView xWindow="-120" yWindow="-120" windowWidth="29040" windowHeight="15720" xr2:uid="{00000000-000D-0000-FFFF-FFFF00000000}"/>
  </bookViews>
  <sheets>
    <sheet name="Create Requisition" sheetId="1" r:id="rId1"/>
    <sheet name="Visa" sheetId="28" state="hidden" r:id="rId2"/>
    <sheet name="Countries" sheetId="27" state="hidden" r:id="rId3"/>
    <sheet name="Managers" sheetId="24" state="hidden" r:id="rId4"/>
    <sheet name="Job Profile" sheetId="19" state="hidden" r:id="rId5"/>
    <sheet name="Worker Type" sheetId="16" state="hidden" r:id="rId6"/>
    <sheet name="Employee Type" sheetId="20" state="hidden" r:id="rId7"/>
    <sheet name="Work Shift" sheetId="22" state="hidden" r:id="rId8"/>
    <sheet name="Location Lookup Table" sheetId="17" state="hidden" r:id="rId9"/>
    <sheet name="CC Lookup Table" sheetId="12" state="hidden" r:id="rId10"/>
    <sheet name="In Country" sheetId="25" state="hidden" r:id="rId11"/>
    <sheet name="Program" sheetId="23" state="hidden" r:id="rId12"/>
    <sheet name="PGY" sheetId="26" state="hidden" r:id="rId13"/>
  </sheets>
  <definedNames>
    <definedName name="_xlnm._FilterDatabase" localSheetId="9" hidden="1">'CC Lookup Table'!$A$1:$I$8</definedName>
    <definedName name="_xlnm._FilterDatabase" localSheetId="4" hidden="1">'Job Profile'!$A$1:$E$6</definedName>
    <definedName name="_xlnm._FilterDatabase" localSheetId="8" hidden="1">'Location Lookup Table'!$A$1:$D$431</definedName>
    <definedName name="_xlnm._FilterDatabase" localSheetId="3" hidden="1">Managers!$A$1:$C$8</definedName>
    <definedName name="Minist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5" i="1"/>
  <c r="O5" i="1"/>
  <c r="D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R6" i="1"/>
  <c r="S6" i="1"/>
  <c r="T6" i="1"/>
  <c r="R7" i="1"/>
  <c r="S7" i="1"/>
  <c r="T7" i="1"/>
  <c r="R8" i="1"/>
  <c r="S8" i="1"/>
  <c r="T8" i="1"/>
  <c r="R9" i="1"/>
  <c r="S9" i="1"/>
  <c r="T9" i="1"/>
  <c r="R10" i="1"/>
  <c r="S10" i="1"/>
  <c r="T10" i="1"/>
  <c r="R11" i="1"/>
  <c r="S11" i="1"/>
  <c r="T11" i="1"/>
  <c r="R12" i="1"/>
  <c r="S12" i="1"/>
  <c r="T12" i="1"/>
  <c r="R13" i="1"/>
  <c r="S13" i="1"/>
  <c r="T13" i="1"/>
  <c r="R14" i="1"/>
  <c r="S14" i="1"/>
  <c r="T14" i="1"/>
  <c r="R15" i="1"/>
  <c r="S15" i="1"/>
  <c r="T15" i="1"/>
  <c r="R16" i="1"/>
  <c r="S16" i="1"/>
  <c r="T16" i="1"/>
  <c r="R17" i="1"/>
  <c r="S17" i="1"/>
  <c r="T17" i="1"/>
  <c r="R18" i="1"/>
  <c r="S18" i="1"/>
  <c r="T18" i="1"/>
  <c r="R19" i="1"/>
  <c r="S19" i="1"/>
  <c r="T19" i="1"/>
  <c r="R20" i="1"/>
  <c r="S20" i="1"/>
  <c r="T20" i="1"/>
  <c r="R21" i="1"/>
  <c r="S21" i="1"/>
  <c r="T21" i="1"/>
  <c r="R22" i="1"/>
  <c r="S22" i="1"/>
  <c r="T22" i="1"/>
  <c r="R23" i="1"/>
  <c r="S23" i="1"/>
  <c r="T23" i="1"/>
  <c r="R24" i="1"/>
  <c r="S24" i="1"/>
  <c r="T24" i="1"/>
  <c r="R25" i="1"/>
  <c r="S25" i="1"/>
  <c r="T25" i="1"/>
  <c r="R26" i="1"/>
  <c r="S26" i="1"/>
  <c r="T26" i="1"/>
  <c r="R27" i="1"/>
  <c r="S27" i="1"/>
  <c r="T27" i="1"/>
  <c r="R28" i="1"/>
  <c r="S28" i="1"/>
  <c r="T28" i="1"/>
  <c r="R29" i="1"/>
  <c r="S29" i="1"/>
  <c r="T29" i="1"/>
  <c r="R30" i="1"/>
  <c r="S30" i="1"/>
  <c r="T30" i="1"/>
  <c r="R31" i="1"/>
  <c r="S31" i="1"/>
  <c r="T31" i="1"/>
  <c r="R32" i="1"/>
  <c r="S32" i="1"/>
  <c r="T32" i="1"/>
  <c r="R33" i="1"/>
  <c r="S33" i="1"/>
  <c r="T33" i="1"/>
  <c r="R34" i="1"/>
  <c r="S34" i="1"/>
  <c r="T34" i="1"/>
  <c r="R35" i="1"/>
  <c r="S35" i="1"/>
  <c r="T35" i="1"/>
  <c r="R36" i="1"/>
  <c r="S36" i="1"/>
  <c r="T36" i="1"/>
  <c r="R37" i="1"/>
  <c r="S37" i="1"/>
  <c r="T37" i="1"/>
  <c r="R38" i="1"/>
  <c r="S38" i="1"/>
  <c r="T38" i="1"/>
  <c r="R39" i="1"/>
  <c r="S39" i="1"/>
  <c r="T39" i="1"/>
  <c r="R40" i="1"/>
  <c r="S40" i="1"/>
  <c r="T40" i="1"/>
  <c r="R41" i="1"/>
  <c r="S41" i="1"/>
  <c r="T41" i="1"/>
  <c r="R42" i="1"/>
  <c r="S42" i="1"/>
  <c r="T42" i="1"/>
  <c r="R43" i="1"/>
  <c r="S43" i="1"/>
  <c r="T43" i="1"/>
  <c r="R44" i="1"/>
  <c r="S44" i="1"/>
  <c r="T44" i="1"/>
  <c r="R45" i="1"/>
  <c r="S45" i="1"/>
  <c r="T45" i="1"/>
  <c r="R46" i="1"/>
  <c r="S46" i="1"/>
  <c r="T46" i="1"/>
  <c r="R47" i="1"/>
  <c r="S47" i="1"/>
  <c r="T47" i="1"/>
  <c r="R48" i="1"/>
  <c r="S48" i="1"/>
  <c r="T48" i="1"/>
  <c r="R49" i="1"/>
  <c r="S49" i="1"/>
  <c r="T49" i="1"/>
  <c r="R50" i="1"/>
  <c r="S50" i="1"/>
  <c r="T50" i="1"/>
  <c r="R51" i="1"/>
  <c r="S51" i="1"/>
  <c r="T51" i="1"/>
  <c r="R52" i="1"/>
  <c r="S52" i="1"/>
  <c r="T52" i="1"/>
  <c r="R53" i="1"/>
  <c r="S53" i="1"/>
  <c r="T53" i="1"/>
  <c r="R54" i="1"/>
  <c r="S54" i="1"/>
  <c r="T54" i="1"/>
  <c r="R55" i="1"/>
  <c r="S55" i="1"/>
  <c r="T55" i="1"/>
  <c r="R56" i="1"/>
  <c r="S56" i="1"/>
  <c r="T56" i="1"/>
  <c r="R57" i="1"/>
  <c r="S57" i="1"/>
  <c r="T57" i="1"/>
  <c r="R58" i="1"/>
  <c r="S58" i="1"/>
  <c r="T58" i="1"/>
  <c r="R59" i="1"/>
  <c r="S59" i="1"/>
  <c r="T59" i="1"/>
  <c r="R60" i="1"/>
  <c r="S60" i="1"/>
  <c r="T60" i="1"/>
  <c r="R61" i="1"/>
  <c r="S61" i="1"/>
  <c r="T61" i="1"/>
  <c r="R62" i="1"/>
  <c r="S62" i="1"/>
  <c r="T62" i="1"/>
  <c r="R63" i="1"/>
  <c r="S63" i="1"/>
  <c r="T63" i="1"/>
  <c r="R64" i="1"/>
  <c r="S64" i="1"/>
  <c r="T64" i="1"/>
  <c r="R65" i="1"/>
  <c r="S65" i="1"/>
  <c r="T6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E5" i="1"/>
  <c r="M5" i="1"/>
  <c r="T5" i="1"/>
  <c r="S5" i="1"/>
  <c r="R5" i="1"/>
  <c r="I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5" i="1"/>
  <c r="G5" i="1"/>
</calcChain>
</file>

<file path=xl/sharedStrings.xml><?xml version="1.0" encoding="utf-8"?>
<sst xmlns="http://schemas.openxmlformats.org/spreadsheetml/2006/main" count="2478" uniqueCount="1700">
  <si>
    <t>MIN_0113</t>
  </si>
  <si>
    <t>REG_008</t>
  </si>
  <si>
    <t>Company</t>
  </si>
  <si>
    <t>CM_18</t>
  </si>
  <si>
    <t>REQUIRED</t>
  </si>
  <si>
    <t>Cost Center Code</t>
  </si>
  <si>
    <t>Cost Center Ref ID</t>
  </si>
  <si>
    <t>Cost Center Code and Name</t>
  </si>
  <si>
    <t>Ministry</t>
  </si>
  <si>
    <t>Ministry Ref ID</t>
  </si>
  <si>
    <t>Region</t>
  </si>
  <si>
    <t>Region Ref ID</t>
  </si>
  <si>
    <t>Company Ref ID</t>
  </si>
  <si>
    <t>SSM Health St. Louis</t>
  </si>
  <si>
    <t>CC_1011000113</t>
  </si>
  <si>
    <t>Worker Type</t>
  </si>
  <si>
    <t>Employee</t>
  </si>
  <si>
    <t>Contingent Worker</t>
  </si>
  <si>
    <t>EE or CW</t>
  </si>
  <si>
    <t>Manager Name</t>
  </si>
  <si>
    <t>Supervisory Org ID</t>
  </si>
  <si>
    <t>Job Profile ID</t>
  </si>
  <si>
    <t>JC101324</t>
  </si>
  <si>
    <t>Regular</t>
  </si>
  <si>
    <t>Location ID</t>
  </si>
  <si>
    <t>Cost Center Reference ID</t>
  </si>
  <si>
    <t>Position Time Type</t>
  </si>
  <si>
    <t>Full_Time</t>
  </si>
  <si>
    <t>Scheduled Weekly Hours</t>
  </si>
  <si>
    <t>Requisition Numbers</t>
  </si>
  <si>
    <t>Location</t>
  </si>
  <si>
    <t>Reference ID</t>
  </si>
  <si>
    <t>Primary Address - Full</t>
  </si>
  <si>
    <t>Location Type</t>
  </si>
  <si>
    <t>AL-REMOTE</t>
  </si>
  <si>
    <t>L063</t>
  </si>
  <si>
    <t xml:space="preserve">Remote - Alabama
Remote, AL 36104
</t>
  </si>
  <si>
    <t>Remote</t>
  </si>
  <si>
    <t>CO-REMOTE MST</t>
  </si>
  <si>
    <t>LOCATION-3-748</t>
  </si>
  <si>
    <t xml:space="preserve">Remote - Colorado
Remote, CO 80203
</t>
  </si>
  <si>
    <t>FL-REMOTE CST</t>
  </si>
  <si>
    <t>1302</t>
  </si>
  <si>
    <t xml:space="preserve">Remote - Florida
Remote, FL 32399
</t>
  </si>
  <si>
    <t>FL-REMOTE EST</t>
  </si>
  <si>
    <t>L079</t>
  </si>
  <si>
    <t>GA-REMOTE EST</t>
  </si>
  <si>
    <t>L039</t>
  </si>
  <si>
    <t xml:space="preserve">Remote - Georgia
Remote, GA 30334
</t>
  </si>
  <si>
    <t>IA-Monroe Clinic Clinton</t>
  </si>
  <si>
    <t>M005</t>
  </si>
  <si>
    <t xml:space="preserve">1515 21st Street
Clinton, IA 52732
</t>
  </si>
  <si>
    <t>Clinic</t>
  </si>
  <si>
    <t>IA-REMOTE</t>
  </si>
  <si>
    <t>LOCATION-3-691</t>
  </si>
  <si>
    <t xml:space="preserve">Remote - Iowa
Remote, IA 50319
</t>
  </si>
  <si>
    <t>IL-Anderson Hospital</t>
  </si>
  <si>
    <t>LOCATION-3-836</t>
  </si>
  <si>
    <t xml:space="preserve">6800 State Route 162
Maryville, IL 62062
</t>
  </si>
  <si>
    <t>Hospital</t>
  </si>
  <si>
    <t>IL-Monroe Clinic Durand</t>
  </si>
  <si>
    <t>M006</t>
  </si>
  <si>
    <t xml:space="preserve">400 S. Center Street
Durand, IL 61024
</t>
  </si>
  <si>
    <t>IL-Monroe Clinic Eye Care</t>
  </si>
  <si>
    <t>M009</t>
  </si>
  <si>
    <t xml:space="preserve">1110 South Park Blvd.
Freeport, IL 61032
</t>
  </si>
  <si>
    <t>IL-Monroe Clinic Freeport</t>
  </si>
  <si>
    <t>M010</t>
  </si>
  <si>
    <t xml:space="preserve">1301 S. Kiwanis Drive
Freeport, IL 61032
</t>
  </si>
  <si>
    <t>IL-Monroe Clinic Highland Women's Care</t>
  </si>
  <si>
    <t>M011</t>
  </si>
  <si>
    <t xml:space="preserve">3103 Kunkle Blvd
Freeport, IL 61032
</t>
  </si>
  <si>
    <t>IL-Monroe Clinic Lena</t>
  </si>
  <si>
    <t>M014</t>
  </si>
  <si>
    <t xml:space="preserve">214 Schuyler Street
Lena, IL 61048
</t>
  </si>
  <si>
    <t>IL-Monroe Clinic Winn Prairie</t>
  </si>
  <si>
    <t>M016</t>
  </si>
  <si>
    <t xml:space="preserve">1525 S. Forest Road, Suite 200
Freeport, IL 61032
</t>
  </si>
  <si>
    <t>IL-OSF Alton</t>
  </si>
  <si>
    <t>L069</t>
  </si>
  <si>
    <t xml:space="preserve">1 St Anthonys Way
Alton, IL 62002
</t>
  </si>
  <si>
    <t>IL-OSF Godfrey</t>
  </si>
  <si>
    <t>L031</t>
  </si>
  <si>
    <t xml:space="preserve">6702 Godfrey Road
Godfrey, IL 62035
</t>
  </si>
  <si>
    <t>IL-REMOTE</t>
  </si>
  <si>
    <t>7701</t>
  </si>
  <si>
    <t xml:space="preserve">Remote - Illinois
Remote, IL 62706
</t>
  </si>
  <si>
    <t>IL-REMOTE CHICAGO</t>
  </si>
  <si>
    <t>L073</t>
  </si>
  <si>
    <t xml:space="preserve">Remote - Illinois
Remote, IL 60602
</t>
  </si>
  <si>
    <t>IL-REMOTE STL PLAN</t>
  </si>
  <si>
    <t>LOCATION-3-669</t>
  </si>
  <si>
    <t>IL-REMOTE WI PLAN</t>
  </si>
  <si>
    <t>LOCATION-3-679</t>
  </si>
  <si>
    <t>IL-SSM Health at Home Mount Vernon</t>
  </si>
  <si>
    <t>LOCATION-3-658</t>
  </si>
  <si>
    <t xml:space="preserve">1501 McPherson
Mount Vernon, IL 62864
</t>
  </si>
  <si>
    <t>IL-SSM Health Behavioral Health</t>
  </si>
  <si>
    <t>8014</t>
  </si>
  <si>
    <t xml:space="preserve">444 N. Pleasant Ave.
Centralia, IL 62801
</t>
  </si>
  <si>
    <t>Physicians Office</t>
  </si>
  <si>
    <t>IL-SSM Health Cancer Care Centralia</t>
  </si>
  <si>
    <t>8016</t>
  </si>
  <si>
    <t xml:space="preserve">1052 Martin Luther King Drive
Centralia, IL 62801
</t>
  </si>
  <si>
    <t>IL-SSM Health Cancer Center</t>
  </si>
  <si>
    <t>1607</t>
  </si>
  <si>
    <t xml:space="preserve">4117 Veterans Memorial Drive
Mount Vernon, IL 62864
</t>
  </si>
  <si>
    <t>IL-SSM Health Cardinal Glennon Anderson</t>
  </si>
  <si>
    <t>L056</t>
  </si>
  <si>
    <t xml:space="preserve">3403 Anderson Healthcare Drive
Edwardsville, IL 62026
</t>
  </si>
  <si>
    <t>IL-SSM Health Cardinal Glennon Pediatrics Granite City</t>
  </si>
  <si>
    <t>L071</t>
  </si>
  <si>
    <t xml:space="preserve">3165 Myrtle Avenue
Suite 2
Granite City, IL 62040
</t>
  </si>
  <si>
    <t>IL-SSM Health Cardinal Glennon Pediatrics Maryville</t>
  </si>
  <si>
    <t>L072</t>
  </si>
  <si>
    <t xml:space="preserve">5 Professional Park Drive
Maryville, IL 62062
</t>
  </si>
  <si>
    <t>IL-SSM Health Express Clinic at Walgreens Fairview Heights</t>
  </si>
  <si>
    <t>1252</t>
  </si>
  <si>
    <t xml:space="preserve">6505 N. Illinois St.
Fairview Heights, IL 62208
</t>
  </si>
  <si>
    <t>IL-SSM Health Express Clinic at Walgreens Glen Carbon</t>
  </si>
  <si>
    <t>1253</t>
  </si>
  <si>
    <t xml:space="preserve">2 Cottonwood Road
Glen Carbon, IL 62034
</t>
  </si>
  <si>
    <t>IL-SSM Health Express Clinic Centralia</t>
  </si>
  <si>
    <t>8015</t>
  </si>
  <si>
    <t xml:space="preserve">1003 E. McCord St.
Centralia, IL 62801
</t>
  </si>
  <si>
    <t>IL-SSM Health Express Clinic Mt. Vernon</t>
  </si>
  <si>
    <t>1606</t>
  </si>
  <si>
    <t xml:space="preserve">602 S. 42nd St.
Mount Vernon, IL 62864
</t>
  </si>
  <si>
    <t>IL-SSM Health Good Samaritan Hospital - Mt. Vernon</t>
  </si>
  <si>
    <t>0046</t>
  </si>
  <si>
    <t xml:space="preserve">1 Good Samaritan Way
Mt. Vernon, IL 62864
</t>
  </si>
  <si>
    <t>IL-SSM Health Knights of Columbus Development Ctr-Edwardsville</t>
  </si>
  <si>
    <t>L053</t>
  </si>
  <si>
    <t xml:space="preserve">7325 Marine Road
Edwardsville, IL 62025
</t>
  </si>
  <si>
    <t>IL-SSM Health Maternal &amp; Fetal Carbondale</t>
  </si>
  <si>
    <t>LOCATION-3-706</t>
  </si>
  <si>
    <t xml:space="preserve">900 E Walnut St
Carbondale, IL 62901
</t>
  </si>
  <si>
    <t>IL-SSM Health Maternal &amp; Fetal Maryville</t>
  </si>
  <si>
    <t>LOCATION-3-707</t>
  </si>
  <si>
    <t xml:space="preserve">2133 Vadalabene Dr
Maryville, IL 62062
</t>
  </si>
  <si>
    <t>IL-SSM Health Maternal &amp; Fetal Shiloh</t>
  </si>
  <si>
    <t>LOCATION-3-705</t>
  </si>
  <si>
    <t xml:space="preserve">1191 Fortune Blvd
Suite 1
Shiloh, IL 62269
</t>
  </si>
  <si>
    <t>IL-SSM Health Medical Group 401 Pleasant Centralia</t>
  </si>
  <si>
    <t>8012</t>
  </si>
  <si>
    <t xml:space="preserve">402 N. Pleasant Ave.
Centralia, IL 62801
</t>
  </si>
  <si>
    <t>IL-SSM Health Medical Group Belleville</t>
  </si>
  <si>
    <t>125V</t>
  </si>
  <si>
    <t xml:space="preserve">4600 Memorial Drive
Belleville, IL 62226
</t>
  </si>
  <si>
    <t>IL-SSM Health Medical Group Benton DuQuoin</t>
  </si>
  <si>
    <t>4601</t>
  </si>
  <si>
    <t xml:space="preserve">501 N. DuQuoin St.
Benton, IL 62812
</t>
  </si>
  <si>
    <t>IL-SSM Health Medical Group Centralia</t>
  </si>
  <si>
    <t>3311</t>
  </si>
  <si>
    <t xml:space="preserve">211 S. Lincoln Blvd
Centralia, IL 62801
</t>
  </si>
  <si>
    <t>IL-SSM Health Medical Group Centralia 1054 MLK</t>
  </si>
  <si>
    <t>8011</t>
  </si>
  <si>
    <t xml:space="preserve">1054 Martin Luther King Drive
Centralia, IL 62801
</t>
  </si>
  <si>
    <t>IL-SSM Health Medical Group Centralia Broadway</t>
  </si>
  <si>
    <t>1602</t>
  </si>
  <si>
    <t xml:space="preserve">1441 W. Broadway
Centralia, IL 62801
</t>
  </si>
  <si>
    <t>IL-SSM Health Medical Group Columbia</t>
  </si>
  <si>
    <t>LOCATION-3-618</t>
  </si>
  <si>
    <t xml:space="preserve">1000 Eleven South
Ste 4A
Columbia, IL 62236
</t>
  </si>
  <si>
    <t>IL-SSM Health Medical Group Maryville</t>
  </si>
  <si>
    <t>1604</t>
  </si>
  <si>
    <t xml:space="preserve">2133 Vadalabene Drive
Maryville, IL 62062
</t>
  </si>
  <si>
    <t>IL-SSM Health Medical Group McLeansboro</t>
  </si>
  <si>
    <t>1605</t>
  </si>
  <si>
    <t xml:space="preserve">611 S Marshall Ave
McLeansboro, IL 62859
</t>
  </si>
  <si>
    <t>IL-SSM Health Medical Group Mt Vernon</t>
  </si>
  <si>
    <t>4602</t>
  </si>
  <si>
    <t xml:space="preserve">2 Good Samaritan Way
Mount Vernon, IL 62864
</t>
  </si>
  <si>
    <t>IL-SSM Health Medical Group Mt Vernon Water Tower</t>
  </si>
  <si>
    <t>1608</t>
  </si>
  <si>
    <t xml:space="preserve">4103 S. Water Tower Place
Mount Vernon, IL 62864
</t>
  </si>
  <si>
    <t>IL-SSM Health Medical Group Nashville</t>
  </si>
  <si>
    <t>160A</t>
  </si>
  <si>
    <t xml:space="preserve">705 S Grand
Nashville, IL 62263
</t>
  </si>
  <si>
    <t>IL-SSM Health Medical Group Nashville Exchange</t>
  </si>
  <si>
    <t>1609</t>
  </si>
  <si>
    <t xml:space="preserve">17884 Exchange Ave.
Nashville, IL 62263
</t>
  </si>
  <si>
    <t>IL-SSM Health Medical Group O'Fallon</t>
  </si>
  <si>
    <t>1691</t>
  </si>
  <si>
    <t xml:space="preserve">604 Pierce Blvd.
O'Fallon, IL 62269
</t>
  </si>
  <si>
    <t>IL-SSM Health Medical Group Salem</t>
  </si>
  <si>
    <t>160B</t>
  </si>
  <si>
    <t xml:space="preserve">1250 W. Whittaker St.
Salem, IL 62881
</t>
  </si>
  <si>
    <t>IL-SSM Health Medical Group Swansea</t>
  </si>
  <si>
    <t>1263</t>
  </si>
  <si>
    <t xml:space="preserve">2615 N Illinois St
Swansea, IL 62226
</t>
  </si>
  <si>
    <t>IL-SSM Health Medical Group Wayne City</t>
  </si>
  <si>
    <t>160C</t>
  </si>
  <si>
    <t xml:space="preserve">1259 W. Robinson Ave.
Wayne City, IL 62895
</t>
  </si>
  <si>
    <t>IL-SSM Health Neurosciences Anderson</t>
  </si>
  <si>
    <t>LOCATION-3-630</t>
  </si>
  <si>
    <t xml:space="preserve">2133 Vadalabene Drive
Suite 6
Maryville, IL 62062
</t>
  </si>
  <si>
    <t>IL-SSM Health St. Mary's Hospital - Centralia</t>
  </si>
  <si>
    <t>0801</t>
  </si>
  <si>
    <t xml:space="preserve">400 N. Pleasant Ave
Centralia, IL 62801
</t>
  </si>
  <si>
    <t>IL-SSM Health Weight Management &amp; Metabolic Center Mt. Vernon</t>
  </si>
  <si>
    <t>4604</t>
  </si>
  <si>
    <t xml:space="preserve">5 Good Samaritan Way
Mt. Vernon, IL 62864
</t>
  </si>
  <si>
    <t>IL-SSM Health Weight Management Services</t>
  </si>
  <si>
    <t>8013</t>
  </si>
  <si>
    <t xml:space="preserve">432 N. Pleasant Ave.
Centralia, IL 62801
</t>
  </si>
  <si>
    <t>IL-SSM Health Women's Health</t>
  </si>
  <si>
    <t>1008</t>
  </si>
  <si>
    <t xml:space="preserve">900 East Walnut St, Suite 5
Carbondale, IL 62901
</t>
  </si>
  <si>
    <t>IL-St. Elizabeth's Hospital</t>
  </si>
  <si>
    <t>LOCATION-3-835</t>
  </si>
  <si>
    <t xml:space="preserve">1 St. Elizabeth's Blvd
O'Fallon, IL 62269
</t>
  </si>
  <si>
    <t>IN-REMOTE CST</t>
  </si>
  <si>
    <t>L090</t>
  </si>
  <si>
    <t xml:space="preserve">Remote Indiana
Remote, IN 46204
</t>
  </si>
  <si>
    <t>IN-REMOTE EST</t>
  </si>
  <si>
    <t>2303</t>
  </si>
  <si>
    <t xml:space="preserve">Remote - Indiana
Remote, IN 46204
</t>
  </si>
  <si>
    <t>KS-REMOTE CST</t>
  </si>
  <si>
    <t>L035</t>
  </si>
  <si>
    <t xml:space="preserve">Remote - Kansas
Remote, KS 66612
</t>
  </si>
  <si>
    <t>KS-REMOTE MST</t>
  </si>
  <si>
    <t>L091</t>
  </si>
  <si>
    <t>KY-REMOTE CST</t>
  </si>
  <si>
    <t>L041</t>
  </si>
  <si>
    <t xml:space="preserve">Remote - Kentucky
Remote, KY 40601
</t>
  </si>
  <si>
    <t>KY-REMOTE EST</t>
  </si>
  <si>
    <t>L080</t>
  </si>
  <si>
    <t>LA-REMOTE</t>
  </si>
  <si>
    <t>L036</t>
  </si>
  <si>
    <t xml:space="preserve">Remote - Louisiana
Remote, LA 70802
</t>
  </si>
  <si>
    <t>MD-REMOTE EST</t>
  </si>
  <si>
    <t>1301</t>
  </si>
  <si>
    <t xml:space="preserve">Remote - Maryland
Remote, MD 21401
</t>
  </si>
  <si>
    <t>ME-REMOTE EST</t>
  </si>
  <si>
    <t>LOCATION-3-856</t>
  </si>
  <si>
    <t xml:space="preserve">Remote - Maine
Remote, ME 04333
</t>
  </si>
  <si>
    <t>MI-REMOTE CST</t>
  </si>
  <si>
    <t>L082</t>
  </si>
  <si>
    <t xml:space="preserve">Remote - Michigan
Remote, MI 48933
</t>
  </si>
  <si>
    <t>MI-REMOTE EST</t>
  </si>
  <si>
    <t>LOCATION-3-795</t>
  </si>
  <si>
    <t>MO - SSM Health 13000 Butler Crest</t>
  </si>
  <si>
    <t>LOCATION-3-668</t>
  </si>
  <si>
    <t xml:space="preserve">13000 Butler Crest Dr
Saint Louis, MO 63128
</t>
  </si>
  <si>
    <t>MO-REMOTE</t>
  </si>
  <si>
    <t>6000</t>
  </si>
  <si>
    <t xml:space="preserve">Remote - Missouri
Remote, MO 65101
</t>
  </si>
  <si>
    <t>MO-REMOTE MID-MO PLAN</t>
  </si>
  <si>
    <t>LOCATION-3-670</t>
  </si>
  <si>
    <t>MO-SSM Cardinal Glennon Lake St Louis</t>
  </si>
  <si>
    <t>L054</t>
  </si>
  <si>
    <t xml:space="preserve">400 Medical Plaza HW Koenig Building
Suite 220
Lake Saint Louis, MO 63367
</t>
  </si>
  <si>
    <t>MO-SSM Health 3440 DePaul Drive</t>
  </si>
  <si>
    <t>1696</t>
  </si>
  <si>
    <t xml:space="preserve">3440 DePaul Drive
Bridgeton, MO 63044
</t>
  </si>
  <si>
    <t>MO-SSM Health 3878 Pershall Rd</t>
  </si>
  <si>
    <t>125W</t>
  </si>
  <si>
    <t xml:space="preserve">3878 Pershall Road
Ferguson, MO 63135
</t>
  </si>
  <si>
    <t>MO-SSM Health Ambulatory Care Center CSM</t>
  </si>
  <si>
    <t>L022</t>
  </si>
  <si>
    <t xml:space="preserve">1225 South Grand Boulevard
Saint Louis, MO 63104
</t>
  </si>
  <si>
    <t>MO-SSM Health Archive</t>
  </si>
  <si>
    <t>3307</t>
  </si>
  <si>
    <t xml:space="preserve">1854 Craig Park Court
Saint Louis, MO 63146
</t>
  </si>
  <si>
    <t>Corporate Office</t>
  </si>
  <si>
    <t>MO-SSM Health at Home Mission Hill</t>
  </si>
  <si>
    <t>L088</t>
  </si>
  <si>
    <t xml:space="preserve">12800 Corporate Hill
Saint Louis, MO 63131
</t>
  </si>
  <si>
    <t>MO-SSM Health at Home Wentzville</t>
  </si>
  <si>
    <t>LOCATION-3-628</t>
  </si>
  <si>
    <t xml:space="preserve">600 Medical Drive
Suite 209
Wentzville, MO 63385
</t>
  </si>
  <si>
    <t>MO-SSM Health Bellevue</t>
  </si>
  <si>
    <t>L015</t>
  </si>
  <si>
    <t xml:space="preserve">1031 Bellevue Avenue
Richmond Heights, MO 63117
</t>
  </si>
  <si>
    <t>MO-SSM Health Bridgeton McKelvey</t>
  </si>
  <si>
    <t>0006</t>
  </si>
  <si>
    <t xml:space="preserve">3221 McKelvey Road
Bridgeton, MO 63044
</t>
  </si>
  <si>
    <t>MO-SSM Health Buzz Westfall Justice Center</t>
  </si>
  <si>
    <t>L033</t>
  </si>
  <si>
    <t xml:space="preserve">100 South Central Avenue
Clayton, MO 63105
</t>
  </si>
  <si>
    <t>MO-SSM Health Cardinal Glennon Children's Foundation</t>
  </si>
  <si>
    <t>1282</t>
  </si>
  <si>
    <t xml:space="preserve">3800 Park Ave.
Saint Louis, MO 63110
</t>
  </si>
  <si>
    <t>MO-SSM Health Cardinal Glennon Children's Hospital</t>
  </si>
  <si>
    <t>0010</t>
  </si>
  <si>
    <t xml:space="preserve">1465 S Grand Blvd
Saint Louis, MO 63104
</t>
  </si>
  <si>
    <t>MO-SSM Health Cardinal Glennon North County</t>
  </si>
  <si>
    <t>L055</t>
  </si>
  <si>
    <t>MO-SSM Health Cardinal Glennon Pediatrics - Danis Tower Grove</t>
  </si>
  <si>
    <t>L051</t>
  </si>
  <si>
    <t xml:space="preserve">2927 South Kingshighway Blvd
St Louis, MO 63139
</t>
  </si>
  <si>
    <t>MO-SSM Health Cardinal Glennon Pediatrics DePaul 300</t>
  </si>
  <si>
    <t>LOCATION-3-752</t>
  </si>
  <si>
    <t xml:space="preserve">12255 DePaul Dr
Suite 300
Bridgeton, MO 63044
</t>
  </si>
  <si>
    <t>MO-SSM Health Cardinal Glennon Pediatrics DePaul 370</t>
  </si>
  <si>
    <t>L032</t>
  </si>
  <si>
    <t xml:space="preserve">12255 DePaul Drive
Suite 370
Bridgeton, MO 63044
</t>
  </si>
  <si>
    <t>MO-SSM Health Cardinal Glennon Pediatrics Florissant</t>
  </si>
  <si>
    <t>1015</t>
  </si>
  <si>
    <t xml:space="preserve">4129 N. Hwy 67
Florissant, MO 63034
</t>
  </si>
  <si>
    <t>MO-SSM Health Cardinal Glennon Pediatrics Troy</t>
  </si>
  <si>
    <t>1007</t>
  </si>
  <si>
    <t xml:space="preserve">132 Professional Parkway
Troy, MO 63379
</t>
  </si>
  <si>
    <t>MO-SSM Health Cardinal Glennon Pediatrics Warrenton</t>
  </si>
  <si>
    <t>LOCATION-3-703</t>
  </si>
  <si>
    <t xml:space="preserve">511 Ashland Street
Warrenton, MO 63383
</t>
  </si>
  <si>
    <t>MO-SSM Health Cardinal Glennon Transport</t>
  </si>
  <si>
    <t>L078</t>
  </si>
  <si>
    <t>MO-SSM Health Caroline Building</t>
  </si>
  <si>
    <t>L006</t>
  </si>
  <si>
    <t xml:space="preserve">3556 Caroline Mall
Saint Louis, MO 63104
</t>
  </si>
  <si>
    <t>MO-SSM Health Center for Radiation Medicine</t>
  </si>
  <si>
    <t>L024</t>
  </si>
  <si>
    <t xml:space="preserve">3685 Vista Avenue
Saint Louis, MO 63110
</t>
  </si>
  <si>
    <t>MO-SSM Health City Place</t>
  </si>
  <si>
    <t>LOCATION-3-784</t>
  </si>
  <si>
    <t xml:space="preserve">3 City Place Drive
Suite 700
Creve Coeur, MO 63141
</t>
  </si>
  <si>
    <t>MO-SSM Health Clayton</t>
  </si>
  <si>
    <t>L021</t>
  </si>
  <si>
    <t xml:space="preserve">6400 Clayton Road
Richmond Heights, MO 63117
</t>
  </si>
  <si>
    <t>MO-SSM Health Delmar Divine Express Clinic</t>
  </si>
  <si>
    <t>L037</t>
  </si>
  <si>
    <t xml:space="preserve">5503 Delmar Boulevard
St Louis, MO 63112
</t>
  </si>
  <si>
    <t>MO-SSM Health DePaul Hospital - St. Louis</t>
  </si>
  <si>
    <t>0128</t>
  </si>
  <si>
    <t xml:space="preserve">12303 DePaul Drive
Bridgeton, MO 63044
</t>
  </si>
  <si>
    <t>MO-SSM Health Des Peres</t>
  </si>
  <si>
    <t>L018</t>
  </si>
  <si>
    <t xml:space="preserve">2315 Dougherty Ferry
Des Peres, MO 63122
</t>
  </si>
  <si>
    <t>MO-SSM Health Des Peres Medical Pavilion</t>
  </si>
  <si>
    <t>L029</t>
  </si>
  <si>
    <t xml:space="preserve">2325 Dougherty Ferry
Des Peres, MO 63122
</t>
  </si>
  <si>
    <t>MO-SSM Health Doisy Hall</t>
  </si>
  <si>
    <t>L007</t>
  </si>
  <si>
    <t xml:space="preserve">1402 South Grand Boulevard
Saint Louis, MO 63104
</t>
  </si>
  <si>
    <t>MO-SSM Health Doisy Research Center</t>
  </si>
  <si>
    <t>L028</t>
  </si>
  <si>
    <t xml:space="preserve">1100 South Grand Boulevard
Saint Louis, MO 63104
</t>
  </si>
  <si>
    <t>MO-SSM Health Dreiling-Marshall Hall</t>
  </si>
  <si>
    <t>L057</t>
  </si>
  <si>
    <t xml:space="preserve">3320 Rutger Street
Saint Louis, MO 63104
</t>
  </si>
  <si>
    <t>MO-SSM Health Drummond Hall</t>
  </si>
  <si>
    <t>L008</t>
  </si>
  <si>
    <t xml:space="preserve">3691 Rutger Street
Saint Louis, MO 63110
</t>
  </si>
  <si>
    <t>MO-SSM Health Express Clinic at Walgreens 13992 Manchester</t>
  </si>
  <si>
    <t>LOCATION-3-622</t>
  </si>
  <si>
    <t xml:space="preserve">13992 Manchester Road
Ballwin, MO 63011
</t>
  </si>
  <si>
    <t>MO-SSM Health Express Clinic at Walgreens 16105 Manchester</t>
  </si>
  <si>
    <t>LOCATION-3-623</t>
  </si>
  <si>
    <t xml:space="preserve">16105 Manchester Road
Ellisville, MO 63011
</t>
  </si>
  <si>
    <t>MO-SSM Health Express Clinic at Walgreens 2920</t>
  </si>
  <si>
    <t>125G</t>
  </si>
  <si>
    <t xml:space="preserve">2920 State Hwy K
O'Fallon, MO 63368
</t>
  </si>
  <si>
    <t>MO-SSM Health Express Clinic at Walgreens Arnold</t>
  </si>
  <si>
    <t>1131</t>
  </si>
  <si>
    <t xml:space="preserve">3937 Vogel Rd
Arnold, MO 63010
</t>
  </si>
  <si>
    <t>MO-SSM Health Express Clinic at Walgreens Barnhart</t>
  </si>
  <si>
    <t>125R</t>
  </si>
  <si>
    <t xml:space="preserve">1718 Catlin Road
Barnhart, MO 63012
</t>
  </si>
  <si>
    <t>MO-SSM Health Express Clinic at Walgreens Brentwood</t>
  </si>
  <si>
    <t>LOCATION-3-624</t>
  </si>
  <si>
    <t xml:space="preserve">2401 S Brentwood Blvd
Brentwood, MO 63144
</t>
  </si>
  <si>
    <t>MO-SSM Health Express Clinic at Walgreens Chesterfield</t>
  </si>
  <si>
    <t>1258</t>
  </si>
  <si>
    <t xml:space="preserve">917 Chesterfield Pkwy E.
Chesterfield, MO 63017
</t>
  </si>
  <si>
    <t>MO-SSM Health Express Clinic at Walgreens Dorsett</t>
  </si>
  <si>
    <t>LOCATION-3-620</t>
  </si>
  <si>
    <t xml:space="preserve">12509 Dorsett
Maryland Heights, MO 63043
</t>
  </si>
  <si>
    <t>MO-SSM Health Express Clinic at Walgreens Fenton</t>
  </si>
  <si>
    <t>1136</t>
  </si>
  <si>
    <t xml:space="preserve">1001 Bowles Ave
Fenton, MO 63026
</t>
  </si>
  <si>
    <t>MO-SSM Health Express Clinic at Walgreens Florissant</t>
  </si>
  <si>
    <t>1283</t>
  </si>
  <si>
    <t xml:space="preserve">1120 Shackelford Road
Florissant, MO 63031
</t>
  </si>
  <si>
    <t>125B</t>
  </si>
  <si>
    <t xml:space="preserve">500 Howdershell Road
Florissant, MO 63031
</t>
  </si>
  <si>
    <t>MO-SSM Health Express Clinic at Walgreens High Ridge</t>
  </si>
  <si>
    <t>125C</t>
  </si>
  <si>
    <t xml:space="preserve">1000 Crossroads Place
High Ridge, MO 63049
</t>
  </si>
  <si>
    <t>MO-SSM Health Express Clinic at Walgreens Kirkwood</t>
  </si>
  <si>
    <t>LOCATION-3-625</t>
  </si>
  <si>
    <t xml:space="preserve">441 N Kirkwood Road
Kirkwood, MO 63122
</t>
  </si>
  <si>
    <t>MO-SSM Health Express Clinic at Walgreens St. Charles</t>
  </si>
  <si>
    <t>125I</t>
  </si>
  <si>
    <t xml:space="preserve">2310 S Old Highway 94
Saint Charles, MO 63303
</t>
  </si>
  <si>
    <t>MO-SSM Health Express Clinic at Walgreens St. Charles Rock Rd</t>
  </si>
  <si>
    <t>1257</t>
  </si>
  <si>
    <t xml:space="preserve">12345 St. Charles Rock Road
Bridgeton, MO 63044
</t>
  </si>
  <si>
    <t>MO-SSM Health Express Clinic at Walgreens St. Louis</t>
  </si>
  <si>
    <t>125J</t>
  </si>
  <si>
    <t xml:space="preserve">3920 Hampton Ave
Saint Louis, MO 63109
</t>
  </si>
  <si>
    <t>MO-SSM Health Express Clinic at Walgreens St. Louis Telegraph Rd</t>
  </si>
  <si>
    <t>125K</t>
  </si>
  <si>
    <t xml:space="preserve">6071 Telegraph Road
Saint Louis, MO 63129
</t>
  </si>
  <si>
    <t>MO-SSM Health Express Clinic at Walgreens Webster Groves</t>
  </si>
  <si>
    <t>LOCATION-3-626</t>
  </si>
  <si>
    <t xml:space="preserve">8571 Watson Road
Webster Groves, MO 63119
</t>
  </si>
  <si>
    <t>MO-SSM Health Express Clinic Wentzville</t>
  </si>
  <si>
    <t>125N</t>
  </si>
  <si>
    <t xml:space="preserve">1993 Wentzville Pkwy
Wentzville, MO 63385
</t>
  </si>
  <si>
    <t>MO-SSM Health Family Care Health Center</t>
  </si>
  <si>
    <t>L034</t>
  </si>
  <si>
    <t xml:space="preserve">401 Holly Hills Avenue
St Louis, MO 63111
</t>
  </si>
  <si>
    <t>MO-SSM Health Gantner Building</t>
  </si>
  <si>
    <t>L020</t>
  </si>
  <si>
    <t xml:space="preserve">6059 North Hanley Road
Berkeley, MO 63134
</t>
  </si>
  <si>
    <t>MO-SSM Health Integrated Distribution And Services Center</t>
  </si>
  <si>
    <t>L040</t>
  </si>
  <si>
    <t xml:space="preserve">3144 Corporate Exchange Court
Bridgeton, MO 63044
</t>
  </si>
  <si>
    <t>MO-SSM Health Integrated Health Technologies</t>
  </si>
  <si>
    <t>0009</t>
  </si>
  <si>
    <t xml:space="preserve">7980 Clayton Road
Saint Louis, MO 63117
</t>
  </si>
  <si>
    <t>MO-SSM Health Marchetti Towers East</t>
  </si>
  <si>
    <t>L025</t>
  </si>
  <si>
    <t xml:space="preserve">3520 Laclede Avenue
Saint Louis, MO 63103
</t>
  </si>
  <si>
    <t>MO-SSM Health Medical Group - 1101 Highway K</t>
  </si>
  <si>
    <t>169D</t>
  </si>
  <si>
    <t xml:space="preserve">1101 Highway K
O'Fallon, MO 63366
</t>
  </si>
  <si>
    <t>MO-SSM Health Medical Group - Urgent Care Arnold</t>
  </si>
  <si>
    <t>1296</t>
  </si>
  <si>
    <t xml:space="preserve">1296 Jeffco Blvd
Arnold, MO 63010
</t>
  </si>
  <si>
    <t>MO-SSM Health Medical Group 1027 Bellevue Ave</t>
  </si>
  <si>
    <t>1002</t>
  </si>
  <si>
    <t xml:space="preserve">1027 Bellevue Ave.
Richmond Heights, MO 63117
</t>
  </si>
  <si>
    <t>MO-SSM Health Medical Group 1035 Bellevue Ave</t>
  </si>
  <si>
    <t>1003</t>
  </si>
  <si>
    <t xml:space="preserve">1035 Bellevue Ave.
Richmond Heights, MO 63117
</t>
  </si>
  <si>
    <t>MO-SSM Health Medical Group 12255 DePaul Drive</t>
  </si>
  <si>
    <t>1693</t>
  </si>
  <si>
    <t xml:space="preserve">12255 DePaul Drive
Bridgeton, MO 63044
</t>
  </si>
  <si>
    <t>MO-SSM Health Medical Group 12266 DePaul Drive</t>
  </si>
  <si>
    <t>1694</t>
  </si>
  <si>
    <t xml:space="preserve">12266 DePaul Drive
Bridgeton, MO 63044
</t>
  </si>
  <si>
    <t>MO-SSM Health Medical Group 12277 DePaul Drive</t>
  </si>
  <si>
    <t>1695</t>
  </si>
  <si>
    <t xml:space="preserve">12277 DePaul Drive
Bridgeton, MO 63044
</t>
  </si>
  <si>
    <t>MO-SSM Health Medical Group 13303 Tesson Ferry</t>
  </si>
  <si>
    <t>LOCATION-3-621</t>
  </si>
  <si>
    <t xml:space="preserve">13303 Tesson Ferry
Saint Louis, MO 63128
</t>
  </si>
  <si>
    <t>MO-SSM Health Medical Group 7840 Natural Bridge Rd</t>
  </si>
  <si>
    <t>LOCATION-3-642</t>
  </si>
  <si>
    <t xml:space="preserve">7840 Natural Bridge Rd
Saint Louis, MO 63121
</t>
  </si>
  <si>
    <t>MO-SSM Health Medical Group 920 N Main O'Fallon</t>
  </si>
  <si>
    <t>LOCATION-3-627</t>
  </si>
  <si>
    <t xml:space="preserve">920 N Main
O'Fallon, MO 63366
</t>
  </si>
  <si>
    <t>MO-SSM Health Medical Group 9759 Manchester</t>
  </si>
  <si>
    <t>169M</t>
  </si>
  <si>
    <t xml:space="preserve">9759 Manchester Road
Saint Louis, MO 63119
</t>
  </si>
  <si>
    <t>MO-SSM Health Medical Group and Urgent Care St. Charles</t>
  </si>
  <si>
    <t>0104</t>
  </si>
  <si>
    <t xml:space="preserve">1475 Kisker Road
Saint Charles, MO 63304
</t>
  </si>
  <si>
    <t>MO-SSM Health Medical Group Ballwin</t>
  </si>
  <si>
    <t>169X</t>
  </si>
  <si>
    <t xml:space="preserve">14309 Manchester Road
Ballwin, MO 63011
</t>
  </si>
  <si>
    <t>MO-SSM Health Medical Group Bridgeton Depaul Dr</t>
  </si>
  <si>
    <t>169H</t>
  </si>
  <si>
    <t xml:space="preserve">12266 Depaul Drive
Suite 300
Bridgeton, MO 63044
</t>
  </si>
  <si>
    <t>MO-SSM Health Medical Group Byrnes Mill</t>
  </si>
  <si>
    <t>L095</t>
  </si>
  <si>
    <t xml:space="preserve">100 Osage Executive Circle
Byrnes Mill, MO 63051
</t>
  </si>
  <si>
    <t>MO-SSM Health Medical Group Family Medicine - Belle</t>
  </si>
  <si>
    <t>LOCATION-3-785</t>
  </si>
  <si>
    <t xml:space="preserve">100 Highway 28
Belle, MO 65013
</t>
  </si>
  <si>
    <t>MO-SSM Health Medical Group Fenton</t>
  </si>
  <si>
    <t>1134</t>
  </si>
  <si>
    <t xml:space="preserve">1055 Bowles Ave.
Fenton, MO 63026
</t>
  </si>
  <si>
    <t>MO-SSM Health Medical Group Fenton Bowles Ave</t>
  </si>
  <si>
    <t>1133</t>
  </si>
  <si>
    <t xml:space="preserve">1011 Bowles Ave
Fenton, MO 63026
</t>
  </si>
  <si>
    <t>MO-SSM Health Medical Group Fenton Smizer</t>
  </si>
  <si>
    <t>125Y</t>
  </si>
  <si>
    <t xml:space="preserve">1345 Smizer Mill Road
Fenton, MO 63026
</t>
  </si>
  <si>
    <t>MO-SSM Health Medical Group Florissant</t>
  </si>
  <si>
    <t>1697</t>
  </si>
  <si>
    <t xml:space="preserve">14021 New Halls Ferry Road
Florissant, MO 63033
</t>
  </si>
  <si>
    <t>MO-SSM Health Medical Group Hutchinson</t>
  </si>
  <si>
    <t>L094</t>
  </si>
  <si>
    <t xml:space="preserve">12 Hutchinson Road
Ballwin, MO 63011
</t>
  </si>
  <si>
    <t>MO-SSM Health Medical Group Kirkwood</t>
  </si>
  <si>
    <t>1698</t>
  </si>
  <si>
    <t xml:space="preserve">816 S. Kirkwood Road
Kirkwood, MO 63122
</t>
  </si>
  <si>
    <t>MO-SSM Health Medical Group Lake Ozark</t>
  </si>
  <si>
    <t>LOCATION-3-657</t>
  </si>
  <si>
    <t xml:space="preserve">2265 Bagnell Dam Blvd
Lake Ozark, MO 65049
</t>
  </si>
  <si>
    <t>MO-SSM Health Medical Group Lake Saint Louis</t>
  </si>
  <si>
    <t>169A</t>
  </si>
  <si>
    <t xml:space="preserve">300 Medical Plaza
Lake Saint Louis, MO 63367
</t>
  </si>
  <si>
    <t>MO-SSM Health Medical Group Lake Saint Louis Medical 400</t>
  </si>
  <si>
    <t>169B</t>
  </si>
  <si>
    <t xml:space="preserve">400 Medical Plaza
Lake Saint Louis, MO 63367
</t>
  </si>
  <si>
    <t>MO-SSM Health Medical Group Maryland Heights</t>
  </si>
  <si>
    <t>169C</t>
  </si>
  <si>
    <t xml:space="preserve">2024 Dorsett Village
Maryland Heights, MO 63043
</t>
  </si>
  <si>
    <t>MO-SSM Health Medical Group Richmond Heights 1031</t>
  </si>
  <si>
    <t>169E</t>
  </si>
  <si>
    <t xml:space="preserve">1031 Bellevue Ave.
Richmond Heights, MO 63117
</t>
  </si>
  <si>
    <t>MO-SSM Health Medical Group Richmond Heights The Boulevard</t>
  </si>
  <si>
    <t>169F</t>
  </si>
  <si>
    <t xml:space="preserve">19 The Boulevard
Richmond Heights, MO 63117
</t>
  </si>
  <si>
    <t>MO-SSM Health Medical Group Saint Louis 10296</t>
  </si>
  <si>
    <t>169L</t>
  </si>
  <si>
    <t xml:space="preserve">10296 Big Bend Road
Saint Louis, MO 63122
</t>
  </si>
  <si>
    <t>MO-SSM Health Medical Group Sappington</t>
  </si>
  <si>
    <t>169G</t>
  </si>
  <si>
    <t xml:space="preserve">30 Ronnies Plaza
Sappington, MO 63126
</t>
  </si>
  <si>
    <t>MO-SSM Health Medical Group St. Charles Veterans Mem. Pkwy</t>
  </si>
  <si>
    <t>2001</t>
  </si>
  <si>
    <t xml:space="preserve">711 Veterans Memorial Parkway
Saint Charles, MO 63033
</t>
  </si>
  <si>
    <t>MO-SSM Health Medical Group St. Charles-1821 Sherman Drive</t>
  </si>
  <si>
    <t>169K</t>
  </si>
  <si>
    <t xml:space="preserve">1821 Sherman Drive
Saint Charles, MO 63303
</t>
  </si>
  <si>
    <t>MO-SSM Health Medical Group St. Charles-400 First Capitol Drive</t>
  </si>
  <si>
    <t>169J</t>
  </si>
  <si>
    <t xml:space="preserve">400 First Capitol Drive
Saint Charles, MO 63301
</t>
  </si>
  <si>
    <t>MO-SSM Health Medical Group St. Louis Clayton</t>
  </si>
  <si>
    <t>1004</t>
  </si>
  <si>
    <t xml:space="preserve">6400 Clayton Road
Saint Louis, MO 63117
</t>
  </si>
  <si>
    <t>MO-SSM Health Medical Group St. Louis Sunset</t>
  </si>
  <si>
    <t>169P</t>
  </si>
  <si>
    <t xml:space="preserve">3555 Sunset Office Drive
Saint Louis, MO 63127
</t>
  </si>
  <si>
    <t>MO-SSM Health Medical Group St. Peters</t>
  </si>
  <si>
    <t>0202</t>
  </si>
  <si>
    <t xml:space="preserve">6994 Mexico Road
Saint Peters, MO 63376
</t>
  </si>
  <si>
    <t>MO-SSM Health Medical Group St. Peters Veterans Mem. Pkwy</t>
  </si>
  <si>
    <t>0203</t>
  </si>
  <si>
    <t xml:space="preserve">5401 Veterans Memorial Pkwy.
Saint Peters, MO 63376
</t>
  </si>
  <si>
    <t>MO-SSM Health Medical Group Sunset Office</t>
  </si>
  <si>
    <t>0125</t>
  </si>
  <si>
    <t xml:space="preserve">10777 Sunset Office Drive
Saint Louis, MO 63127
</t>
  </si>
  <si>
    <t>MO-SSM Health Medical Group Tipton</t>
  </si>
  <si>
    <t>LOCATION-3-656</t>
  </si>
  <si>
    <t xml:space="preserve">875 Highway 5 South
Tipton, MO 65081
</t>
  </si>
  <si>
    <t>MO-SSM Health Medical Group Troy</t>
  </si>
  <si>
    <t>169T</t>
  </si>
  <si>
    <t xml:space="preserve">172 Professional Pkwy.
Troy, MO 63379
</t>
  </si>
  <si>
    <t>MO-SSM Health Medical Group Walk-In Clinic</t>
  </si>
  <si>
    <t>2520</t>
  </si>
  <si>
    <t xml:space="preserve">350 Country Meadows Lane
Fulton, MO 65251
</t>
  </si>
  <si>
    <t>MO-SSM Health Medical Group Warrenton</t>
  </si>
  <si>
    <t>125S</t>
  </si>
  <si>
    <t xml:space="preserve">722 N. Highway 47
Warrenton, MO 63383
</t>
  </si>
  <si>
    <t>MO-SSM Health Medical Group Webster Groves</t>
  </si>
  <si>
    <t>1005</t>
  </si>
  <si>
    <t xml:space="preserve">8670 Big Bend Blvd.
Webster Groves, MO 63119
</t>
  </si>
  <si>
    <t>MO-SSM Health Medical Group Wentzville</t>
  </si>
  <si>
    <t>2301</t>
  </si>
  <si>
    <t xml:space="preserve">1603 Wentzville Pkwy.
Wentzville, MO 63385
</t>
  </si>
  <si>
    <t>MO-SSM Health Mercy Hospital</t>
  </si>
  <si>
    <t>L042</t>
  </si>
  <si>
    <t xml:space="preserve">615 South New Ballas Road
St Louis, MO 63141
</t>
  </si>
  <si>
    <t>MO-SSM Health Mercy Hospital Critical Care</t>
  </si>
  <si>
    <t>L058</t>
  </si>
  <si>
    <t xml:space="preserve">625 South New Ballas Road
Suite 7020
Saint Louis, MO 63141
</t>
  </si>
  <si>
    <t>MO-SSM Health Mission Hill</t>
  </si>
  <si>
    <t>L061</t>
  </si>
  <si>
    <t>MO-SSM Health Monteleone Hall</t>
  </si>
  <si>
    <t>L009</t>
  </si>
  <si>
    <t xml:space="preserve">1438 South Grand Boulevard
Saint Louis, MO 63104
</t>
  </si>
  <si>
    <t>MO-SSM Health Mosaic Women's Health Maryville</t>
  </si>
  <si>
    <t>0042</t>
  </si>
  <si>
    <t xml:space="preserve">2016 S. Main St.
Maryville, MO 64468
</t>
  </si>
  <si>
    <t>MO-SSM Health New Ballas</t>
  </si>
  <si>
    <t>L019</t>
  </si>
  <si>
    <t xml:space="preserve">555 New Ballas Road
Saint Louis, MO 63141
</t>
  </si>
  <si>
    <t>MO-SSM Health Orthopedics 12349 DePaul</t>
  </si>
  <si>
    <t>125X</t>
  </si>
  <si>
    <t xml:space="preserve">12349 DePaul Drive
Bridgeton, MO 63044
</t>
  </si>
  <si>
    <t>MO-SSM Health Orthopedics Wentzville</t>
  </si>
  <si>
    <t>0204</t>
  </si>
  <si>
    <t xml:space="preserve">1601 Wentzville Pkwy.
Wentzville, MO 63385
</t>
  </si>
  <si>
    <t>MO-SSM Health Outpatient Center Wentzville</t>
  </si>
  <si>
    <t>0205</t>
  </si>
  <si>
    <t xml:space="preserve">1598 W. Meyer Road
Wentzville, MO 63385
</t>
  </si>
  <si>
    <t>MO-SSM Health Outpatient Surgery Center - Kisker Road</t>
  </si>
  <si>
    <t>L038</t>
  </si>
  <si>
    <t>MO-SSM Health Physical Therapy Lake Saint Louis</t>
  </si>
  <si>
    <t>1146</t>
  </si>
  <si>
    <t xml:space="preserve">2 Harbor Bend Ct
Lake Saint Louis, MO 63367
</t>
  </si>
  <si>
    <t>MO-SSM Health Rehabilitation Hospital - Bridgeton</t>
  </si>
  <si>
    <t>L075</t>
  </si>
  <si>
    <t xml:space="preserve">12380 DePaul Drive
Bridgeton, MO 63044
</t>
  </si>
  <si>
    <t>MO-SSM Health Rehabilitation Hospital - Lake Saint Louis</t>
  </si>
  <si>
    <t>L077</t>
  </si>
  <si>
    <t xml:space="preserve">100 Medical Plaza
5th Floor
Lake Saint Louis, MO 63367
</t>
  </si>
  <si>
    <t>MO-SSM Health Rehabilitation Hospital - Richmond Heights</t>
  </si>
  <si>
    <t>L076</t>
  </si>
  <si>
    <t xml:space="preserve">1027 Bellevue Avenue
4th Floor
Saint Louis, MO 63117
</t>
  </si>
  <si>
    <t>MO-SSM Health Saint Louis University Hospital</t>
  </si>
  <si>
    <t>0037</t>
  </si>
  <si>
    <t xml:space="preserve">3635 Vista Ave.
Saint Louis, MO 63110
</t>
  </si>
  <si>
    <t>MO-SSM Health Saint Louis University Hospital 1201 Grand</t>
  </si>
  <si>
    <t>LOCATION-3-645</t>
  </si>
  <si>
    <t xml:space="preserve">1201 Grand Blvd
Saint Louis, MO 63104
</t>
  </si>
  <si>
    <t>MO-SSM Health Saint Louis University Hospital South Campus</t>
  </si>
  <si>
    <t>3701</t>
  </si>
  <si>
    <t xml:space="preserve">1755 South Grand Blvd
Saint Louis, MO 63104
</t>
  </si>
  <si>
    <t>MO-SSM Health Saint Louis University West Pavilion</t>
  </si>
  <si>
    <t>L027</t>
  </si>
  <si>
    <t xml:space="preserve">3655 Vista Ave
Saint Louis, MO 63110
</t>
  </si>
  <si>
    <t>MO-SSM Health Salus Center</t>
  </si>
  <si>
    <t>L010</t>
  </si>
  <si>
    <t xml:space="preserve">3545 Lafayette Avenue
Saint Louis, MO 63104
</t>
  </si>
  <si>
    <t>MO-SSM Health Schwitalla Hall</t>
  </si>
  <si>
    <t>L011</t>
  </si>
  <si>
    <t>MO-SSM Health SLUCare Academic Pavilion</t>
  </si>
  <si>
    <t>L012</t>
  </si>
  <si>
    <t xml:space="preserve">1008 South Spring Avenue
Saint Louis, MO 63110
</t>
  </si>
  <si>
    <t>MO-SSM Health SLUCare Center for Specialized Medicine</t>
  </si>
  <si>
    <t>L052</t>
  </si>
  <si>
    <t>MO-SSM Health St Clare</t>
  </si>
  <si>
    <t>L014</t>
  </si>
  <si>
    <t xml:space="preserve">1011 Bowles Avenue
Fenton, MO 63026
</t>
  </si>
  <si>
    <t>MO-SSM Health St Louis VA Medical Center - John Cochran Division</t>
  </si>
  <si>
    <t>L043</t>
  </si>
  <si>
    <t xml:space="preserve">915 North Grand Boulevard
St Louis, MO 63106
</t>
  </si>
  <si>
    <t>MO-SSM Health St Lukes</t>
  </si>
  <si>
    <t>L017</t>
  </si>
  <si>
    <t xml:space="preserve">232 Southwood Mills Road
Chesterfield, MO 63017
</t>
  </si>
  <si>
    <t>MO-SSM Health St. Clare Hospital - Fenton</t>
  </si>
  <si>
    <t>0113</t>
  </si>
  <si>
    <t xml:space="preserve">1015 Bowles Ave
Fenton, MO 63026
</t>
  </si>
  <si>
    <t>MO-SSM Health St. Joseph Endoscopy Center</t>
  </si>
  <si>
    <t>L070</t>
  </si>
  <si>
    <t xml:space="preserve">4203 South Cloverleaf Drive
Saint Peters, MO 63376
</t>
  </si>
  <si>
    <t>MO-SSM Health St. Joseph Hospital - Lake Saint Louis</t>
  </si>
  <si>
    <t>0023</t>
  </si>
  <si>
    <t xml:space="preserve">100 Medical Plaza
Lake Saint Louis, MO 63367
</t>
  </si>
  <si>
    <t>MO-SSM Health St. Joseph Hospital - St. Charles</t>
  </si>
  <si>
    <t>0002</t>
  </si>
  <si>
    <t xml:space="preserve">300 1st Capitol Dr
Saint Charles, MO 63301
</t>
  </si>
  <si>
    <t>MO-SSM Health St. Joseph Hospital - Wentzville</t>
  </si>
  <si>
    <t>0022</t>
  </si>
  <si>
    <t xml:space="preserve">500 Medical Dr
Wentzville, MO 63385
</t>
  </si>
  <si>
    <t>MO-SSM Health St. Louis City Medical Examiners Office</t>
  </si>
  <si>
    <t>L023</t>
  </si>
  <si>
    <t xml:space="preserve">1300 Clark Avenue
Saint Louis, MO 63103
</t>
  </si>
  <si>
    <t>MO-SSM Health St. Lukes Medical Building South</t>
  </si>
  <si>
    <t>L026</t>
  </si>
  <si>
    <t xml:space="preserve">224 South Woods Mill Road
Chesterfield, MO 63017
</t>
  </si>
  <si>
    <t>MO-SSM Health St. Mary's Hospital - Audrain</t>
  </si>
  <si>
    <t>0025</t>
  </si>
  <si>
    <t xml:space="preserve">620 E Monroe St
Mexico, MO 65265
</t>
  </si>
  <si>
    <t>MO-SSM Health St. Mary's Hospital - Jefferson City</t>
  </si>
  <si>
    <t>0011</t>
  </si>
  <si>
    <t xml:space="preserve">2505 Mission Dr
Jefferson City, MO 65109
</t>
  </si>
  <si>
    <t>MO-SSM Health St. Mary's Hospital - St. Louis</t>
  </si>
  <si>
    <t>0100</t>
  </si>
  <si>
    <t xml:space="preserve">6420 Clayton Road
Saint Louis, MO 63117
</t>
  </si>
  <si>
    <t>MO-SSM Health Streets of Caledonia</t>
  </si>
  <si>
    <t>L074</t>
  </si>
  <si>
    <t xml:space="preserve">301 Caledonia Pkwy
O'Fallon, MO 63368
</t>
  </si>
  <si>
    <t>MO-SSM Health University Tower</t>
  </si>
  <si>
    <t>L016</t>
  </si>
  <si>
    <t xml:space="preserve">1034 South Brentwood
Richmond Heights, MO 63117
</t>
  </si>
  <si>
    <t>MO-SSM Health Urgent Care Brentwood</t>
  </si>
  <si>
    <t>1001</t>
  </si>
  <si>
    <t xml:space="preserve">2341 South Brentwood Boulevard
Brentwood, MO 63144
</t>
  </si>
  <si>
    <t>MO-SSM Health Urgent Care Florissant</t>
  </si>
  <si>
    <t>1251</t>
  </si>
  <si>
    <t>MO-SSM Health Urgent Care Maryland Heights</t>
  </si>
  <si>
    <t>1281</t>
  </si>
  <si>
    <t xml:space="preserve">2022 Dorsett Village
Maryland Heights, MO 63043
</t>
  </si>
  <si>
    <t>MO-SSM Health Urgent Care Mexico</t>
  </si>
  <si>
    <t>2519</t>
  </si>
  <si>
    <t xml:space="preserve">3626 S. Clark St.
Mexico, MO 65265
</t>
  </si>
  <si>
    <t>MO-SSM Health Women's Health 226 Woods Mill</t>
  </si>
  <si>
    <t>LOCATION-3-629</t>
  </si>
  <si>
    <t xml:space="preserve">226 S. Woods Mill Rd
Suite 62
Chesterfield, MO 63017
</t>
  </si>
  <si>
    <t>MO-SSM Health Wool Center</t>
  </si>
  <si>
    <t>L013</t>
  </si>
  <si>
    <t xml:space="preserve">3545 Lindell Boulevard
Saint Louis, MO 63103
</t>
  </si>
  <si>
    <t>MO-Visiting Nurse Association of Greater St Louis</t>
  </si>
  <si>
    <t>L068</t>
  </si>
  <si>
    <t xml:space="preserve">2029 Woodland Parkway
Suite 105
Maryland Heights, MO 63146
</t>
  </si>
  <si>
    <t>NC-REMOTE EST</t>
  </si>
  <si>
    <t>3309</t>
  </si>
  <si>
    <t xml:space="preserve">Remote - North Carolina
Remote, NC 27603
</t>
  </si>
  <si>
    <t>OK-Healthfirst Physicians Management</t>
  </si>
  <si>
    <t>0065</t>
  </si>
  <si>
    <t xml:space="preserve">1110 N Classen
Oklahoma City, OK 73106
</t>
  </si>
  <si>
    <t>OK-REMOTE</t>
  </si>
  <si>
    <t>LOCATION-3-643</t>
  </si>
  <si>
    <t xml:space="preserve">Remote - Oklahoma
Remote, OK 73105
</t>
  </si>
  <si>
    <t>OK-SSM Health 5604 SE 67th</t>
  </si>
  <si>
    <t>LOCATION-3-701</t>
  </si>
  <si>
    <t xml:space="preserve">5604 SE 67th St
Oklahoma City, OK 73135
</t>
  </si>
  <si>
    <t>OK-SSM Health at Home Oklahoma City</t>
  </si>
  <si>
    <t>LOCATION-3-783</t>
  </si>
  <si>
    <t xml:space="preserve">601 Northwest 11st
Suite 200
Oklahoma City, OK 73103
</t>
  </si>
  <si>
    <t>OK-SSM Health Bone &amp; Joint Hospital at St. Anthony</t>
  </si>
  <si>
    <t>0096</t>
  </si>
  <si>
    <t xml:space="preserve">1111 N. Dewey Ave
Oklahoma City, OK 73103
</t>
  </si>
  <si>
    <t>OK-SSM Health Cancer Care</t>
  </si>
  <si>
    <t>4002</t>
  </si>
  <si>
    <t xml:space="preserve">1011 N. Dewey Ave.
Oklahoma City, OK 73102
</t>
  </si>
  <si>
    <t>OK-SSM Health Classen Clinic</t>
  </si>
  <si>
    <t>L096</t>
  </si>
  <si>
    <t xml:space="preserve">4120 N Classen Blvd
#100
Oklahoma City, OK 73118
</t>
  </si>
  <si>
    <t>OK-SSM Health Crossway Medical Clinic</t>
  </si>
  <si>
    <t>LOCATION-3-737</t>
  </si>
  <si>
    <t xml:space="preserve">609 W Memorial Rd
Oklahoma City, OK 73114
</t>
  </si>
  <si>
    <t>OK-SSM Health Dermatology Enid</t>
  </si>
  <si>
    <t>4033</t>
  </si>
  <si>
    <t xml:space="preserve">330 S 5th Street
Enid, OK 73701
</t>
  </si>
  <si>
    <t>OK-SSM Health Dermatology Midwest City</t>
  </si>
  <si>
    <t>4011</t>
  </si>
  <si>
    <t xml:space="preserve">1622 Midtown Place
Midwest City, OK 73130
</t>
  </si>
  <si>
    <t>OK-SSM Health Dermatology Mustang</t>
  </si>
  <si>
    <t>4031</t>
  </si>
  <si>
    <t xml:space="preserve">1440 N Mustang Road
Mustang, OK 73064
</t>
  </si>
  <si>
    <t>OK-SSM Health Dermatology Oklahoma City</t>
  </si>
  <si>
    <t>4028</t>
  </si>
  <si>
    <t xml:space="preserve">9720 N. Broadway Ext.
Oklahoma City, OK 73114
</t>
  </si>
  <si>
    <t>OK-SSM Health Express Clinic Shawnee Medical Park 3200</t>
  </si>
  <si>
    <t>4015</t>
  </si>
  <si>
    <t xml:space="preserve">3200 Medical Park Drive
Shawnee, OK 74804
</t>
  </si>
  <si>
    <t>OK-SSM Health Goodell ENT Clinic</t>
  </si>
  <si>
    <t>L089</t>
  </si>
  <si>
    <t xml:space="preserve">1621 Midtown Pl
Suite A
Midwest City, OK 73130
</t>
  </si>
  <si>
    <t>OK-SSM Health Medical Group Administration Office</t>
  </si>
  <si>
    <t>LOCATION-3-631</t>
  </si>
  <si>
    <t xml:space="preserve">777 NW 63rd St
Oklahoma City, OK 73116
</t>
  </si>
  <si>
    <t>OK-SSM Health Medical Group Blanchard</t>
  </si>
  <si>
    <t>4012</t>
  </si>
  <si>
    <t xml:space="preserve">2002 N. Council Ave.
Blanchard, OK 73010
</t>
  </si>
  <si>
    <t>OK-SSM Health Medical Group Chandler</t>
  </si>
  <si>
    <t>4005</t>
  </si>
  <si>
    <t xml:space="preserve">114 N. Highway 18
Chandler, OK 74834
</t>
  </si>
  <si>
    <t>OK-SSM Health Medical Group Choctaw</t>
  </si>
  <si>
    <t>4010</t>
  </si>
  <si>
    <t xml:space="preserve">15679 N.E. 23rd St.
Choctaw, OK 73020
</t>
  </si>
  <si>
    <t>OK-SSM Health Medical Group Douglas Midwest City</t>
  </si>
  <si>
    <t>LOCATION-3-717</t>
  </si>
  <si>
    <t xml:space="preserve">1800 S Douglas Blvd
Midwest City, OK 73130
</t>
  </si>
  <si>
    <t>OK-SSM Health Medical Group Edmond</t>
  </si>
  <si>
    <t>LOCATION-3-773</t>
  </si>
  <si>
    <t xml:space="preserve">2749 Progressive Drive
Edmond, OK 73034
</t>
  </si>
  <si>
    <t>OK-SSM Health Medical Group El Reno</t>
  </si>
  <si>
    <t>4063</t>
  </si>
  <si>
    <t xml:space="preserve">3345 Territory Lane
El Reno, OK 73036
</t>
  </si>
  <si>
    <t>OK-SSM Health Medical Group Harper Rd Choctaw</t>
  </si>
  <si>
    <t>LOCATION-3-726</t>
  </si>
  <si>
    <t xml:space="preserve">1940 Harper Road
Choctaw, OK 73020
</t>
  </si>
  <si>
    <t>OK-SSM Health Medical Group Harrah</t>
  </si>
  <si>
    <t>L030</t>
  </si>
  <si>
    <t xml:space="preserve">18961 Northeast 23rd Street
Harrah, OK 73045
</t>
  </si>
  <si>
    <t>OK-SSM Health Medical Group Lee Ave Suite 300</t>
  </si>
  <si>
    <t>L087</t>
  </si>
  <si>
    <t xml:space="preserve">1110 N Lee Avenue
Suite 300
Oklahoma City, OK 73103
</t>
  </si>
  <si>
    <t>OK-SSM Health Medical Group McLoud</t>
  </si>
  <si>
    <t>4026</t>
  </si>
  <si>
    <t xml:space="preserve">704 S. 8th St.
McLoud, OK 74851
</t>
  </si>
  <si>
    <t>OK-SSM Health Medical Group Meeker</t>
  </si>
  <si>
    <t>4003</t>
  </si>
  <si>
    <t xml:space="preserve">102 W. Carl Hubbell
Meeker, OK 74855
</t>
  </si>
  <si>
    <t>OK-SSM Health Medical Group Midwest Ortho</t>
  </si>
  <si>
    <t>LOCATION-3-736</t>
  </si>
  <si>
    <t xml:space="preserve">215 N Midwest Blvd
Midwest City, OK 73110
</t>
  </si>
  <si>
    <t>OK-SSM Health Medical Group Moore</t>
  </si>
  <si>
    <t>LOCATION-3-727</t>
  </si>
  <si>
    <t xml:space="preserve">828 SW 4th Street
Moore, OK 73160
</t>
  </si>
  <si>
    <t>OK-SSM Health Medical Group Okemah</t>
  </si>
  <si>
    <t>LOCATION-3-714</t>
  </si>
  <si>
    <t xml:space="preserve">519 S Woody Guthrie St
Okemah, OK 74859
</t>
  </si>
  <si>
    <t>OK-SSM Health Medical Group Oklahoma City 535</t>
  </si>
  <si>
    <t>4022</t>
  </si>
  <si>
    <t xml:space="preserve">535 N.W. 9th St.
Oklahoma City, OK 73102
</t>
  </si>
  <si>
    <t>OK-SSM Health Medical Group Oklahoma City 608</t>
  </si>
  <si>
    <t>4023</t>
  </si>
  <si>
    <t xml:space="preserve">608 N.W. 9th St.
Oklahoma City, OK 73102
</t>
  </si>
  <si>
    <t>OK-SSM Health Medical Group Oklahoma City 6201</t>
  </si>
  <si>
    <t>4024</t>
  </si>
  <si>
    <t xml:space="preserve">6201 N. Santa Fe Ave.
Oklahoma City, OK 73118
</t>
  </si>
  <si>
    <t>OK-SSM Health Medical Group Oklahoma City 6205</t>
  </si>
  <si>
    <t>4025</t>
  </si>
  <si>
    <t xml:space="preserve">6205 N. Santa Fe Ave.
Oklahoma City, OK 73118
</t>
  </si>
  <si>
    <t>OK-SSM Health Medical Group Oklahoma City 7221</t>
  </si>
  <si>
    <t>4034</t>
  </si>
  <si>
    <t xml:space="preserve">7221 W Hefner Rd
Oklahoma City, OK 73162
</t>
  </si>
  <si>
    <t>OK-SSM Health Medical Group Oklahoma City 924</t>
  </si>
  <si>
    <t>4036</t>
  </si>
  <si>
    <t xml:space="preserve">924 NW 58th Street
Oklahoma City, OK 73118
</t>
  </si>
  <si>
    <t>OK-SSM Health Medical Group Oklahoma City Main 100</t>
  </si>
  <si>
    <t>4029</t>
  </si>
  <si>
    <t xml:space="preserve">100 W Main St
Oklahoma City, OK 73102
</t>
  </si>
  <si>
    <t>OK-SSM Health Medical Group Pauls Valley</t>
  </si>
  <si>
    <t>4065</t>
  </si>
  <si>
    <t xml:space="preserve">105 N Indian Meridian  Rd
Pauls Valley, OK 73075
</t>
  </si>
  <si>
    <t>OK-SSM Health Medical Group Purcell</t>
  </si>
  <si>
    <t>LOCATION-3-609</t>
  </si>
  <si>
    <t xml:space="preserve">1401 N 4th Ave Suite 201
Purcell, OK 73080
</t>
  </si>
  <si>
    <t>OK-SSM Health Medical Group Reno Midwest City</t>
  </si>
  <si>
    <t>LOCATION-3-718</t>
  </si>
  <si>
    <t xml:space="preserve">9020 E Reno
Suite 100 &amp; 200
Midwest City, OK 73130
</t>
  </si>
  <si>
    <t>OK-SSM Health Medical Group Seminole</t>
  </si>
  <si>
    <t>L001</t>
  </si>
  <si>
    <t xml:space="preserve">2403 West Wrangler Blvd
Suite C
Seminole, OK 74868
</t>
  </si>
  <si>
    <t>OK-SSM Health Medical Group Shawnee</t>
  </si>
  <si>
    <t>4061</t>
  </si>
  <si>
    <t xml:space="preserve">3704 Medical Park Drive
Shawnee, OK 74804
</t>
  </si>
  <si>
    <t>OK-SSM Health Medical Group Shawnee 1501</t>
  </si>
  <si>
    <t>4060</t>
  </si>
  <si>
    <t xml:space="preserve">1501 N Airport Drive
Shawnee, OK 74804
</t>
  </si>
  <si>
    <t>OK-SSM Health Medical Group Shawnee Kethley 3214</t>
  </si>
  <si>
    <t>4017</t>
  </si>
  <si>
    <t xml:space="preserve">3214 Kethley Road
Shawnee, OK 74804
</t>
  </si>
  <si>
    <t>OK-SSM Health Medical Group Shawnee Kethley 3315</t>
  </si>
  <si>
    <t>4018</t>
  </si>
  <si>
    <t xml:space="preserve">3315 Kethley Road
Shawnee, OK 74804
</t>
  </si>
  <si>
    <t>OK-SSM Health Medical Group Shawnee Medical Park 3204</t>
  </si>
  <si>
    <t>4016</t>
  </si>
  <si>
    <t xml:space="preserve">3204 Medical Park Drive
Shawnee, OK 74804
</t>
  </si>
  <si>
    <t>OK-SSM Health Medical Group Shawnee Medical Park 3208</t>
  </si>
  <si>
    <t>4001</t>
  </si>
  <si>
    <t xml:space="preserve">3208 Medical Park Drive
Shawnee, OK 74804
</t>
  </si>
  <si>
    <t>OK-SSM Health Medical Group Tecumseh</t>
  </si>
  <si>
    <t>4062</t>
  </si>
  <si>
    <t xml:space="preserve">418 E. Walnut Street
Tecumseh, OK 74873
</t>
  </si>
  <si>
    <t>OK-SSM Health Mid Del Family Medicine</t>
  </si>
  <si>
    <t>LOCATION-3-772</t>
  </si>
  <si>
    <t xml:space="preserve">1212 S. Douglas Blvd
Midwest City, OK 73130
</t>
  </si>
  <si>
    <t>OK-SSM Health Midwest Physical Therapy</t>
  </si>
  <si>
    <t>LOCATION-3-747</t>
  </si>
  <si>
    <t xml:space="preserve">9060 Harmony Dr
Midwest City, OK 73130
</t>
  </si>
  <si>
    <t>OK-SSM Health Pain Care and Neurosciences</t>
  </si>
  <si>
    <t>4000</t>
  </si>
  <si>
    <t xml:space="preserve">800 NW 9th Street
Oklahoma City, OK 73106
</t>
  </si>
  <si>
    <t>OK-SSM Health Pharmacy - Shawnee</t>
  </si>
  <si>
    <t>L083</t>
  </si>
  <si>
    <t xml:space="preserve">3210 JD Kethley Road
Shawnee, OK 74804
</t>
  </si>
  <si>
    <t>OK-SSM Health Shawnee ACC</t>
  </si>
  <si>
    <t>LOCATION-3-751</t>
  </si>
  <si>
    <t xml:space="preserve">4651 N. Harrison
Shawnee, OK 74804
</t>
  </si>
  <si>
    <t>OK-SSM Health Shawnee Medical Clinic 3700 N Kickapoo</t>
  </si>
  <si>
    <t>LOCATION-3-750</t>
  </si>
  <si>
    <t xml:space="preserve">3700 N Kickapoo Ave
Suite 116
Shawnee, OK 74804
</t>
  </si>
  <si>
    <t>OK-SSM Health St. Anthony El Reno</t>
  </si>
  <si>
    <t>LOCATION-3-762</t>
  </si>
  <si>
    <t xml:space="preserve">2115 Parkview Dr
Suite 200
El Reno, OK 73036
</t>
  </si>
  <si>
    <t>OK-SSM Health St. Anthony Healthplex</t>
  </si>
  <si>
    <t>4019</t>
  </si>
  <si>
    <t xml:space="preserve">3400 S Douglas Blvd
Oklahoma City, OK 73150
</t>
  </si>
  <si>
    <t>OK-SSM Health St. Anthony Healthplex Mustang</t>
  </si>
  <si>
    <t>4013</t>
  </si>
  <si>
    <t xml:space="preserve">201 S. Sara Road
Mustang, OK 73064
</t>
  </si>
  <si>
    <t>OK-SSM Health St. Anthony Healthplex Oklahoma City 13401</t>
  </si>
  <si>
    <t>4007</t>
  </si>
  <si>
    <t xml:space="preserve">13401 N. Western Ave.
Oklahoma City, OK 73114
</t>
  </si>
  <si>
    <t>OK-SSM Health St. Anthony Healthplex Oklahoma City Tulsa</t>
  </si>
  <si>
    <t>4008</t>
  </si>
  <si>
    <t xml:space="preserve">13500 S. Tulsa Drive
Oklahoma City, OK 73170
</t>
  </si>
  <si>
    <t>OK-SSM Health St. Anthony Hospital - Oklahoma City</t>
  </si>
  <si>
    <t>0040</t>
  </si>
  <si>
    <t xml:space="preserve">1000 N Lee Ave
Oklahoma City, OK 73102
</t>
  </si>
  <si>
    <t>OK-SSM Health St. Anthony Hospital - Shawnee</t>
  </si>
  <si>
    <t>0024</t>
  </si>
  <si>
    <t xml:space="preserve">1102 W. MacArthur St.
Shawnee, OK 74804
</t>
  </si>
  <si>
    <t>OK-SSM Health St. Anthony Hospital - Shawnee Seminole Campus</t>
  </si>
  <si>
    <t>L003</t>
  </si>
  <si>
    <t xml:space="preserve">2401 West Wrangler Blvd
Seminole, OK 74868
</t>
  </si>
  <si>
    <t>OK-SSM Health St. Anthony Hospital Midwest</t>
  </si>
  <si>
    <t>0087</t>
  </si>
  <si>
    <t xml:space="preserve">2825 Parklawn Drive
Midwest City, OK 73110
</t>
  </si>
  <si>
    <t>OK-SSM Health St. Anthony South</t>
  </si>
  <si>
    <t>0135</t>
  </si>
  <si>
    <t xml:space="preserve">2129 S.W. 59th St.
Oklahoma City, OK 73119
</t>
  </si>
  <si>
    <t>OK-SSM Health Surgery Center - Midtown</t>
  </si>
  <si>
    <t>LOCATION-3-805</t>
  </si>
  <si>
    <t xml:space="preserve">1110 N Lee Ave
Oklahoma City, OK 73103
</t>
  </si>
  <si>
    <t>OK-SSM Health Weatherford Regional Hospital</t>
  </si>
  <si>
    <t>LOCATION-3-655</t>
  </si>
  <si>
    <t xml:space="preserve">3701 E Main St.
Weatherford, OK 73096
</t>
  </si>
  <si>
    <t>OK-SSM Health Wound Care Shawnee Suite 132</t>
  </si>
  <si>
    <t>L004</t>
  </si>
  <si>
    <t xml:space="preserve">3700 N Kickapoo St
Suite 132
Shawnee, OK 74804
</t>
  </si>
  <si>
    <t>OK-SSM Health Wound Care Shawnee Suite 140</t>
  </si>
  <si>
    <t>L005</t>
  </si>
  <si>
    <t xml:space="preserve">3700 N Kickapoo St
Suite 140
Shawnee, OK 74804
</t>
  </si>
  <si>
    <t>OK-SSM Medical Group OKC Otology</t>
  </si>
  <si>
    <t>LOCATION-3-716</t>
  </si>
  <si>
    <t xml:space="preserve">3400 NW 56th Street
Oklahoma City, OK 73112
</t>
  </si>
  <si>
    <t>SC-REMOTE EST</t>
  </si>
  <si>
    <t>L062</t>
  </si>
  <si>
    <t xml:space="preserve">Remote - South Carolina
Remote, SC 29201
</t>
  </si>
  <si>
    <t>TN-REMOTE CST</t>
  </si>
  <si>
    <t>L002</t>
  </si>
  <si>
    <t xml:space="preserve">Remote - Tennessee
Remote, TN 37243
</t>
  </si>
  <si>
    <t>TN-REMOTE EST</t>
  </si>
  <si>
    <t>L081</t>
  </si>
  <si>
    <t>TX-REMOTE CST</t>
  </si>
  <si>
    <t>LOCATION-3-787</t>
  </si>
  <si>
    <t xml:space="preserve">Remote - Texas
Remote, TX 78711
</t>
  </si>
  <si>
    <t>TX-REMOTE MST</t>
  </si>
  <si>
    <t>L092</t>
  </si>
  <si>
    <t>UT-REMOTE MST</t>
  </si>
  <si>
    <t>LOCATION-3-815</t>
  </si>
  <si>
    <t xml:space="preserve">Remote - Utah
Remote, UT 84103
</t>
  </si>
  <si>
    <t>VA-REMOTE EST</t>
  </si>
  <si>
    <t>L067</t>
  </si>
  <si>
    <t xml:space="preserve">Remote - Virginia
Remote, VA 23218
</t>
  </si>
  <si>
    <t>WI - SSM Health Nobel Drive</t>
  </si>
  <si>
    <t>LOCATION-3-644</t>
  </si>
  <si>
    <t xml:space="preserve">5510 Nobel Drive
Fitchburg, WI 53711
</t>
  </si>
  <si>
    <t>WI-Adult Day Services</t>
  </si>
  <si>
    <t>A001</t>
  </si>
  <si>
    <t xml:space="preserve">420 E Merrill Ave
Fond du Lac, WI 54935
</t>
  </si>
  <si>
    <t>WI-Agnesian at Marr</t>
  </si>
  <si>
    <t>A014</t>
  </si>
  <si>
    <t xml:space="preserve">21 S Marr St
Fond du Lac, WI 54935
</t>
  </si>
  <si>
    <t>WI-Agnesian Beyond Boundaries</t>
  </si>
  <si>
    <t>A023</t>
  </si>
  <si>
    <t xml:space="preserve">371 E 1st St
Fond du Lac, WI 54935
</t>
  </si>
  <si>
    <t>WI-Agnesian Bone &amp; Joint Health</t>
  </si>
  <si>
    <t>A024</t>
  </si>
  <si>
    <t xml:space="preserve">250 Corporate Dr
Beaver Dam, WI 53916
</t>
  </si>
  <si>
    <t>WI-Agnesian Cancer Center</t>
  </si>
  <si>
    <t>A008</t>
  </si>
  <si>
    <t xml:space="preserve">480 E Division St
Fond du Lac, WI 54935
</t>
  </si>
  <si>
    <t>WI-Agnesian Clinic Main Street</t>
  </si>
  <si>
    <t>A025</t>
  </si>
  <si>
    <t xml:space="preserve">145 N Main St
Fond du Lac, WI 54935
</t>
  </si>
  <si>
    <t>WI-Agnesian Health Plaza Bldg A</t>
  </si>
  <si>
    <t>A026</t>
  </si>
  <si>
    <t xml:space="preserve">421 Camelot Dr
Fond du Lac, WI 54935
</t>
  </si>
  <si>
    <t>WI-Agnesian Health Plaza Bldg B</t>
  </si>
  <si>
    <t>A027</t>
  </si>
  <si>
    <t xml:space="preserve">305 Camelot Dr
Fond du Lac, WI 54935
</t>
  </si>
  <si>
    <t>WI-Agnesian Health Shoppe</t>
  </si>
  <si>
    <t>A028</t>
  </si>
  <si>
    <t xml:space="preserve">307 Camelot Dr
Fond du Lac, WI 54935
</t>
  </si>
  <si>
    <t>WI-Agnesian Pharmacy Waupun</t>
  </si>
  <si>
    <t>A055</t>
  </si>
  <si>
    <t xml:space="preserve">904 W Main St
Waupun, WI 53963
</t>
  </si>
  <si>
    <t>WI-Agnesian Plastic Surgery &amp; Cosmetic Services</t>
  </si>
  <si>
    <t>A044</t>
  </si>
  <si>
    <t xml:space="preserve">1088 S Main St
Fond du Lac, WI 54935
</t>
  </si>
  <si>
    <t>WI-Beaver Dam Dialysis Center</t>
  </si>
  <si>
    <t>A022</t>
  </si>
  <si>
    <t xml:space="preserve">2100 Kellom Road
Unit A
Beaver Dam, WI 53916
</t>
  </si>
  <si>
    <t>WI-Dean Health Plan 1255 Deming</t>
  </si>
  <si>
    <t>D452</t>
  </si>
  <si>
    <t xml:space="preserve">1255 Deming Way
Madison, WI 53717
</t>
  </si>
  <si>
    <t>WI-Dean Health Plan 1273 Deming</t>
  </si>
  <si>
    <t>D423</t>
  </si>
  <si>
    <t xml:space="preserve">1273 Deming Way
Madison, WI 53717
</t>
  </si>
  <si>
    <t>WI-Dean Health Plan 1277 Deming</t>
  </si>
  <si>
    <t>D421</t>
  </si>
  <si>
    <t xml:space="preserve">1277 Deming Way
Madison, WI 53717
</t>
  </si>
  <si>
    <t>WI-Dean Health Plan 1289 Deming</t>
  </si>
  <si>
    <t>D451</t>
  </si>
  <si>
    <t xml:space="preserve">1289 Deming Way
Madison, WI 53717
</t>
  </si>
  <si>
    <t>WI-Dean Health Plan 802 Deming</t>
  </si>
  <si>
    <t>D426</t>
  </si>
  <si>
    <t xml:space="preserve">802 Deming Way
Madison, WI 53717
</t>
  </si>
  <si>
    <t>WI-Dean Health Plan Waukesha</t>
  </si>
  <si>
    <t>D427</t>
  </si>
  <si>
    <t xml:space="preserve">N19 W24075 Riverwood Drive
Waukesha, WI 53188
</t>
  </si>
  <si>
    <t>WI-Doll &amp; Associates</t>
  </si>
  <si>
    <t>A013</t>
  </si>
  <si>
    <t xml:space="preserve">40 Camelot Dr
Fond du Lac, WI 54935
</t>
  </si>
  <si>
    <t>WI-Fond du Lac Regional Clinic Brandon</t>
  </si>
  <si>
    <t>A004</t>
  </si>
  <si>
    <t xml:space="preserve">601 E Clark St
Brandon, WI 53919
</t>
  </si>
  <si>
    <t>WI-Fond du Lac Regional Clinic Brownsville</t>
  </si>
  <si>
    <t>A005</t>
  </si>
  <si>
    <t xml:space="preserve">900 Main St
Brownsville, WI 53006
</t>
  </si>
  <si>
    <t>WI-Fond du Lac Regional Clinic Campbellsport</t>
  </si>
  <si>
    <t>A007</t>
  </si>
  <si>
    <t xml:space="preserve">350 E Sheboygan St
Campbellsport, WI 53010
</t>
  </si>
  <si>
    <t>WI-Fond du Lac Regional Clinic Fox Lake</t>
  </si>
  <si>
    <t>A041</t>
  </si>
  <si>
    <t xml:space="preserve">703 W State St
Fox Lake, WI 54933
</t>
  </si>
  <si>
    <t>WI-Fond du Lac Regional Clinic Main</t>
  </si>
  <si>
    <t>A018</t>
  </si>
  <si>
    <t xml:space="preserve">420 E Division St
Fond du Lac, WI 54935
</t>
  </si>
  <si>
    <t>WI-Fond du Lac Regional Clinic Markesan</t>
  </si>
  <si>
    <t>A035</t>
  </si>
  <si>
    <t xml:space="preserve">730 N Margaret St
Markesan, WI 53946
</t>
  </si>
  <si>
    <t>WI-Fond du Lac Regional Clinic Mayville</t>
  </si>
  <si>
    <t>A036</t>
  </si>
  <si>
    <t xml:space="preserve">360 S Mountain Dr
Mayville, WI 53050
</t>
  </si>
  <si>
    <t>WI-Fond du Lac Regional Clinic Mt. Calvary</t>
  </si>
  <si>
    <t>A038</t>
  </si>
  <si>
    <t xml:space="preserve">100 Evergreen Rd
Mt. Calvary, WI 53057
</t>
  </si>
  <si>
    <t>WI-Fond du Lac Regional Clinic North Fond du Lac</t>
  </si>
  <si>
    <t>A040</t>
  </si>
  <si>
    <t xml:space="preserve">723 Park Ridge Ln
North Fond du Lac, WI 54937
</t>
  </si>
  <si>
    <t>WI-Fond du Lac Regional Clinic Waupun</t>
  </si>
  <si>
    <t>A020</t>
  </si>
  <si>
    <t xml:space="preserve">600 W Brown St
Waupun, WI 53963
</t>
  </si>
  <si>
    <t>WI-Fond du lac Regional Clinic West</t>
  </si>
  <si>
    <t>A021</t>
  </si>
  <si>
    <t xml:space="preserve">912 S Hickory St
Fond du Lac, WI 54935
</t>
  </si>
  <si>
    <t>WI-Hospice Home of Hope</t>
  </si>
  <si>
    <t>A031</t>
  </si>
  <si>
    <t xml:space="preserve">400 County Rd K
Fond du Lac, WI 54935
</t>
  </si>
  <si>
    <t>WI-Hospice Hope Green Lake</t>
  </si>
  <si>
    <t>A032</t>
  </si>
  <si>
    <t xml:space="preserve">745 South Street  Ste 4
Green Lake, WI 54941
</t>
  </si>
  <si>
    <t>WI-Monroe Clinic Albany</t>
  </si>
  <si>
    <t>M001</t>
  </si>
  <si>
    <t xml:space="preserve">700 Carolan Drive
Albany, WI 53502
</t>
  </si>
  <si>
    <t>WI-Monroe Clinic Blanchardville</t>
  </si>
  <si>
    <t>M002</t>
  </si>
  <si>
    <t xml:space="preserve">309 S. Main Street
Blanchardville, WI 53516
</t>
  </si>
  <si>
    <t>WI-Monroe Clinic Brodhead</t>
  </si>
  <si>
    <t>M003</t>
  </si>
  <si>
    <t xml:space="preserve">1904 1st Center Avenue
Brodhead, WI 53520
</t>
  </si>
  <si>
    <t>WI-Monroe Clinic Fast Care</t>
  </si>
  <si>
    <t>M007</t>
  </si>
  <si>
    <t xml:space="preserve">100 W 8th St.
Monroe, WI 53566
</t>
  </si>
  <si>
    <t>WI-Monroe Clinic Hospice Home</t>
  </si>
  <si>
    <t>M012</t>
  </si>
  <si>
    <t xml:space="preserve">N3252 County Hwy N
Monroe, WI 53566
</t>
  </si>
  <si>
    <t>WI-Monroe Clinic Hospital</t>
  </si>
  <si>
    <t>M013</t>
  </si>
  <si>
    <t xml:space="preserve">515 22nd Avenue
Monroe, WI 53566
</t>
  </si>
  <si>
    <t>WI-Monroe Clinic New Glarus</t>
  </si>
  <si>
    <t>M015</t>
  </si>
  <si>
    <t xml:space="preserve">1800 2nd Street
New Glarus, WI 53574
</t>
  </si>
  <si>
    <t>WI-Nielsen Building</t>
  </si>
  <si>
    <t>A042</t>
  </si>
  <si>
    <t xml:space="preserve">30 S Main St
Fond du Lac, WI 54935
</t>
  </si>
  <si>
    <t>WI-Prevea West De Pere Health Center</t>
  </si>
  <si>
    <t>D450</t>
  </si>
  <si>
    <t xml:space="preserve">1696 Eisenhower Rd
De Pere, WI 54115
</t>
  </si>
  <si>
    <t>WI-REMOTE</t>
  </si>
  <si>
    <t>LOCATION-3-641</t>
  </si>
  <si>
    <t xml:space="preserve">Remote - Wisconsin
Remote, WI 53703
</t>
  </si>
  <si>
    <t>WI-Ripon Medical Center</t>
  </si>
  <si>
    <t>A046</t>
  </si>
  <si>
    <t xml:space="preserve">845 Parkside St
Ripon, WI 54971
</t>
  </si>
  <si>
    <t>WI-Ripon Medical Center Clinic 835</t>
  </si>
  <si>
    <t>A019</t>
  </si>
  <si>
    <t xml:space="preserve">835 Parkside St
Ripon, WI 54971
</t>
  </si>
  <si>
    <t>WI-SSM Health Aesthetic Center</t>
  </si>
  <si>
    <t>D156</t>
  </si>
  <si>
    <t xml:space="preserve">2275 Deming Way
2nd Floor
Middleton, WI 53562
</t>
  </si>
  <si>
    <t>WI-SSM Health at Home Baraboo 1111 8th Street</t>
  </si>
  <si>
    <t>1401</t>
  </si>
  <si>
    <t xml:space="preserve">1111 8th Street
Baraboo, WI 53913
</t>
  </si>
  <si>
    <t>WI-SSM Health at Home Baraboo 1600 Jefferson Street</t>
  </si>
  <si>
    <t>1402</t>
  </si>
  <si>
    <t xml:space="preserve">1600 Jefferson Street Ste. 101
Baraboo, WI 53913
</t>
  </si>
  <si>
    <t>WI-SSM Health at Home Columbus</t>
  </si>
  <si>
    <t>0922</t>
  </si>
  <si>
    <t xml:space="preserve">1513 Park Avenue Suite A
Columbus, WI 53925
</t>
  </si>
  <si>
    <t>WI-SSM Health at Home Janesville</t>
  </si>
  <si>
    <t>1405</t>
  </si>
  <si>
    <t xml:space="preserve">3700 East Racine Street
Janesville, WI 53546
</t>
  </si>
  <si>
    <t>WI-SSM Health at Home Madison Hammersley</t>
  </si>
  <si>
    <t>1407</t>
  </si>
  <si>
    <t xml:space="preserve">4639 Hammersley Road
Madison, WI 53711
</t>
  </si>
  <si>
    <t>WI-SSM Health at Home Reedsburg</t>
  </si>
  <si>
    <t>1409</t>
  </si>
  <si>
    <t xml:space="preserve">164 Second Street
Reedsburg, WI 53959
</t>
  </si>
  <si>
    <t>WI-SSM Health at Home Sauk Prairie</t>
  </si>
  <si>
    <t>1408</t>
  </si>
  <si>
    <t xml:space="preserve">250 26th Street Suite 10
Prairie du Sac, WI 53578
</t>
  </si>
  <si>
    <t>140A</t>
  </si>
  <si>
    <t xml:space="preserve">80 First Street
Prairie du Sac, WI 53578
</t>
  </si>
  <si>
    <t>WI-SSM Health Beaver Dam Clinic</t>
  </si>
  <si>
    <t>LOCATION-3-704</t>
  </si>
  <si>
    <t xml:space="preserve">130 Corporate Drive
Beaver Dam, WI 53916
</t>
  </si>
  <si>
    <t>WI-SSM Health BH Treffert Studio</t>
  </si>
  <si>
    <t>LOCATION-3-845</t>
  </si>
  <si>
    <t xml:space="preserve">231 N. National Ave
Fond du Lac, WI 54935
</t>
  </si>
  <si>
    <t>WI-SSM Health Cancer Care</t>
  </si>
  <si>
    <t>D158</t>
  </si>
  <si>
    <t xml:space="preserve">1200 John Q Hammons Drive
Madison, WI 53717
</t>
  </si>
  <si>
    <t>WI-SSM Health Central Storage Madison</t>
  </si>
  <si>
    <t>D102</t>
  </si>
  <si>
    <t xml:space="preserve">2202 West Beltline Highway
Madison, WI 53713
</t>
  </si>
  <si>
    <t>WI-SSM Health Davis Duehr Dean Eye Care Columbus</t>
  </si>
  <si>
    <t>D649</t>
  </si>
  <si>
    <t xml:space="preserve">1341 Park Avenue
Columbus, WI 53925
</t>
  </si>
  <si>
    <t>WI-SSM Health Davis Duehr Dean Eye Care Dodgeville</t>
  </si>
  <si>
    <t>D681</t>
  </si>
  <si>
    <t xml:space="preserve">305 Elaine's Court
Dodgeville, WI 53533
</t>
  </si>
  <si>
    <t>WI-SSM Health Davis Duehr Dean Eye Care Madison Regent</t>
  </si>
  <si>
    <t>D147</t>
  </si>
  <si>
    <t xml:space="preserve">1025 Regent Street
Madison, WI 53715
</t>
  </si>
  <si>
    <t>WI-SSM Health Davis Duehr Dean Eye Care Reedsburg</t>
  </si>
  <si>
    <t>D680</t>
  </si>
  <si>
    <t xml:space="preserve">1104 21st Street
Reedsburg, WI 53959
</t>
  </si>
  <si>
    <t>WI-SSM Health Davis Duehr Dean Eye Care Sauk Prairie</t>
  </si>
  <si>
    <t>D637</t>
  </si>
  <si>
    <t xml:space="preserve">1110 Prairie Street
Prairie du Sac, WI 53578
</t>
  </si>
  <si>
    <t>WI-SSM Health Davis Duehr Dean Eye Care Waunakee</t>
  </si>
  <si>
    <t>D117</t>
  </si>
  <si>
    <t xml:space="preserve">1300 South Century Avenue
Waunakee, WI 53597
</t>
  </si>
  <si>
    <t>WI-SSM Health Davis Duehr Dean Eye Care Whitewater</t>
  </si>
  <si>
    <t>D671</t>
  </si>
  <si>
    <t xml:space="preserve">128 N Tratt Street
Whitewater, WI 53190
</t>
  </si>
  <si>
    <t>WI-SSM Health Dean Medical Group 1821 S Stoughton Rd</t>
  </si>
  <si>
    <t>D124</t>
  </si>
  <si>
    <t xml:space="preserve">1821 South Stoughton Road
Madison, WI 53716
</t>
  </si>
  <si>
    <t>WI-SSM Health Dean Medical Group Baraboo</t>
  </si>
  <si>
    <t>D676</t>
  </si>
  <si>
    <t xml:space="preserve">1700 Tuttle Street
Baraboo, WI 53913
</t>
  </si>
  <si>
    <t>WI-SSM Health Dean Medical Group Columbus</t>
  </si>
  <si>
    <t>D135</t>
  </si>
  <si>
    <t xml:space="preserve">1513 Park Avenue
Columbus, WI 53925
</t>
  </si>
  <si>
    <t>WI-SSM Health Dean Medical Group Deerfield</t>
  </si>
  <si>
    <t>D118</t>
  </si>
  <si>
    <t xml:space="preserve">103 West Lake Street
Deerfield, WI 53531
</t>
  </si>
  <si>
    <t>WI-SSM Health Dean Medical Group Delavan</t>
  </si>
  <si>
    <t>D145</t>
  </si>
  <si>
    <t xml:space="preserve">540 Bowers Boulevard
Delavan, WI 53115
</t>
  </si>
  <si>
    <t>WI-SSM Health Dean Medical Group Dodgeville</t>
  </si>
  <si>
    <t>D630</t>
  </si>
  <si>
    <t xml:space="preserve">833 South Iowa Street
Dodgeville, WI 53533
</t>
  </si>
  <si>
    <t>WI-SSM Health Dean Medical Group Dodgeville Lands End</t>
  </si>
  <si>
    <t>D628</t>
  </si>
  <si>
    <t xml:space="preserve">9 Lands' End Lane
Dodgeville, WI 53595
</t>
  </si>
  <si>
    <t>WI-SSM Health Dean Medical Group Edgerton</t>
  </si>
  <si>
    <t>D683</t>
  </si>
  <si>
    <t xml:space="preserve">1011 North Main Street
Edgerton, WI 53534
</t>
  </si>
  <si>
    <t>WI-SSM Health Dean Medical Group Edgerton Sherman</t>
  </si>
  <si>
    <t>D687</t>
  </si>
  <si>
    <t xml:space="preserve">11051 N. Sherman Road
Edgerton, WI 53534
</t>
  </si>
  <si>
    <t>WI-SSM Health Dean Medical Group Evansville</t>
  </si>
  <si>
    <t>D684</t>
  </si>
  <si>
    <t xml:space="preserve">10 North Water Street
Evansville, WI 53536
</t>
  </si>
  <si>
    <t>WI-SSM Health Dean Medical Group Fort Atkinson</t>
  </si>
  <si>
    <t>D129</t>
  </si>
  <si>
    <t xml:space="preserve">740 Reena Avenue
Fort Atkinson, WI 53538
</t>
  </si>
  <si>
    <t>WI-SSM Health Dean Medical Group Janesville</t>
  </si>
  <si>
    <t>D140</t>
  </si>
  <si>
    <t xml:space="preserve">3200 East Racine Street
Janesville, WI 53546
</t>
  </si>
  <si>
    <t>WI-SSM Health Dean Medical Group Madison North High Point</t>
  </si>
  <si>
    <t>D119</t>
  </si>
  <si>
    <t xml:space="preserve">752 North High Point Road
Madison, WI 53717
</t>
  </si>
  <si>
    <t>WI-SSM Health Dean Medical Group Mineral Point</t>
  </si>
  <si>
    <t>D678</t>
  </si>
  <si>
    <t xml:space="preserve">227 Commerce Street
Mineral Point, WI 53565
</t>
  </si>
  <si>
    <t>WI-SSM Health Dean Medical Group Oregon</t>
  </si>
  <si>
    <t>D121</t>
  </si>
  <si>
    <t xml:space="preserve">753 North Main Street
Oregon, WI 53575
</t>
  </si>
  <si>
    <t>WI-SSM Health Dean Medical Group Portage</t>
  </si>
  <si>
    <t>D137</t>
  </si>
  <si>
    <t xml:space="preserve">2825 Hunters Trail
Portage, WI 53901
</t>
  </si>
  <si>
    <t>WI-SSM Health Dean Medical Group Prairie Du Sac</t>
  </si>
  <si>
    <t>D134</t>
  </si>
  <si>
    <t xml:space="preserve">250 26th St
Suite 240
Prairie du Sac, WI 53578
</t>
  </si>
  <si>
    <t>WI-SSM Health Dean Medical Group South Madison Campus</t>
  </si>
  <si>
    <t>LOCATION-3-825</t>
  </si>
  <si>
    <t xml:space="preserve">1211 Fish Hatchery Rd
Madison, WI 53715
</t>
  </si>
  <si>
    <t>WI-SSM Health Dean Medical Group Specialty Services Baraboo</t>
  </si>
  <si>
    <t>D133</t>
  </si>
  <si>
    <t xml:space="preserve">1626 Tuttle Street
Baraboo, WI 53913
</t>
  </si>
  <si>
    <t>WI-SSM Health Dean Medical Group Specialty Services Dodgeville</t>
  </si>
  <si>
    <t>D136</t>
  </si>
  <si>
    <t xml:space="preserve">800 Compassion Way
Dodgeville, WI 53533
</t>
  </si>
  <si>
    <t>WI-SSM Health Dean Medical Group Specialty Services Fort Atkinson</t>
  </si>
  <si>
    <t>D139</t>
  </si>
  <si>
    <t xml:space="preserve">525 Handeyside Lane
Fort Atkinson, WI 53538
</t>
  </si>
  <si>
    <t>WI-SSM Health Dean Medical Group Stoughton</t>
  </si>
  <si>
    <t>D116</t>
  </si>
  <si>
    <t xml:space="preserve">225 Church Street
Stoughton, WI 53589
</t>
  </si>
  <si>
    <t>WI-SSM Health Dean Medical Group Stoughton Trailers</t>
  </si>
  <si>
    <t>D694</t>
  </si>
  <si>
    <t xml:space="preserve">1111 Veterans Road
Stoughton, WI 53589
</t>
  </si>
  <si>
    <t>WI-SSM Health Dean Medical Group Sun Prairie</t>
  </si>
  <si>
    <t>D114</t>
  </si>
  <si>
    <t xml:space="preserve">10 Tower Drive
Sun Prairie, WI 53590
</t>
  </si>
  <si>
    <t>WI-SSM Health Dean Medical Group Waterloo</t>
  </si>
  <si>
    <t>D685</t>
  </si>
  <si>
    <t xml:space="preserve">105 Highland Terrace
Waterloo, WI 53594
</t>
  </si>
  <si>
    <t>WI-SSM Health Dean Medical Group Waunakee</t>
  </si>
  <si>
    <t>D660</t>
  </si>
  <si>
    <t>WI-SSM Health Dean Medical Group Whitewater</t>
  </si>
  <si>
    <t>D624</t>
  </si>
  <si>
    <t xml:space="preserve">1305 West Main Street
Whitewater, WI 53190
</t>
  </si>
  <si>
    <t>WI-SSM Health Dean Medical Group Wisconsin Dells</t>
  </si>
  <si>
    <t>D640</t>
  </si>
  <si>
    <t xml:space="preserve">1310 Broadway Road
Wisconsin Dells, WI 53965
</t>
  </si>
  <si>
    <t>WI-SSM Health DTE Middleton-Cross Plains</t>
  </si>
  <si>
    <t>L086</t>
  </si>
  <si>
    <t xml:space="preserve">7633 W Mineral Point Rd
Verona, WI 53593
</t>
  </si>
  <si>
    <t>WI-SSM Health DTE Sun Prairie</t>
  </si>
  <si>
    <t>L085</t>
  </si>
  <si>
    <t xml:space="preserve">220 Kroncke Drive
Sun Prairie, WI 53590
</t>
  </si>
  <si>
    <t>WI-SSM Health DTE Waunakee</t>
  </si>
  <si>
    <t>L084</t>
  </si>
  <si>
    <t xml:space="preserve">1021 Quinn Drive
Waunakee, WI 53597
</t>
  </si>
  <si>
    <t>WI-SSM Health Erdman</t>
  </si>
  <si>
    <t>LOCATION-3-608</t>
  </si>
  <si>
    <t xml:space="preserve">1 Erdman Place
Madison, WI 53717
</t>
  </si>
  <si>
    <t>WI-SSM Health Grande Brownsville</t>
  </si>
  <si>
    <t>L050</t>
  </si>
  <si>
    <t xml:space="preserve">N11686 Dairy Road
Brownsville, WI 53006
</t>
  </si>
  <si>
    <t>WI-SSM Health Grande Fond du Lac Camelot Drive</t>
  </si>
  <si>
    <t>L049</t>
  </si>
  <si>
    <t xml:space="preserve">240 Camelot Drive
Fond du Lac, WI 54935
</t>
  </si>
  <si>
    <t>WI-SSM Health Grande Fond du Lac Rolling Meadows</t>
  </si>
  <si>
    <t>L048</t>
  </si>
  <si>
    <t xml:space="preserve">246 Trowbridge Road
Fond du Lac, WI 54937
</t>
  </si>
  <si>
    <t>WI-SSM Health Grande Friendship</t>
  </si>
  <si>
    <t>L047</t>
  </si>
  <si>
    <t xml:space="preserve">1007 West Lake Road
Friendship, WI 53934
</t>
  </si>
  <si>
    <t>WI-SSM Health Grande Juda</t>
  </si>
  <si>
    <t>L046</t>
  </si>
  <si>
    <t xml:space="preserve">N2607 County Highway S
Juda, WI 53550
</t>
  </si>
  <si>
    <t>WI-SSM Health Grande Rubicon</t>
  </si>
  <si>
    <t>L045</t>
  </si>
  <si>
    <t xml:space="preserve">West 1234 Rome Road
Rubicon, WI 53078
</t>
  </si>
  <si>
    <t>WI-SSM Health Grande Wyocena</t>
  </si>
  <si>
    <t>L044</t>
  </si>
  <si>
    <t xml:space="preserve">162 West Monroe Street
Wyocena, WI 53969
</t>
  </si>
  <si>
    <t>WI-SSM Health Hospice House Baraboo</t>
  </si>
  <si>
    <t>1403</t>
  </si>
  <si>
    <t xml:space="preserve">915 12th Street
Baraboo, WI 53913
</t>
  </si>
  <si>
    <t>WI-SSM Health Landmark B</t>
  </si>
  <si>
    <t>D103</t>
  </si>
  <si>
    <t xml:space="preserve">2901 West Beltline Highway
Madison, WI 53713
</t>
  </si>
  <si>
    <t>WI-SSM Health Monroe Home Health &amp; Hospice</t>
  </si>
  <si>
    <t>LOCATION-3-749</t>
  </si>
  <si>
    <t xml:space="preserve">1905 5th Street
Monroe, WI 53566
</t>
  </si>
  <si>
    <t>WI-SSM Health Orthopedics Center</t>
  </si>
  <si>
    <t>D120</t>
  </si>
  <si>
    <t xml:space="preserve">2501 West Beltline Highway
Madison, WI 53713
</t>
  </si>
  <si>
    <t>WI-SSM Health Outpatient Center</t>
  </si>
  <si>
    <t>D113</t>
  </si>
  <si>
    <t xml:space="preserve">700 South Park Street
Madison, WI 53715
</t>
  </si>
  <si>
    <t>WI-SSM Health Outpatient Center-Sun Prairie</t>
  </si>
  <si>
    <t>L097</t>
  </si>
  <si>
    <t xml:space="preserve">2850 O'Keeffe Ave
Sun Prairie, WI 53590
</t>
  </si>
  <si>
    <t>WI-SSM Health Sleep Center</t>
  </si>
  <si>
    <t>D159</t>
  </si>
  <si>
    <t xml:space="preserve">2844 Index Road
Madison, WI 53713
</t>
  </si>
  <si>
    <t>WI-SSM Health St. Clare Hospital - Baraboo</t>
  </si>
  <si>
    <t>0012</t>
  </si>
  <si>
    <t xml:space="preserve">707 14th St.
Baraboo, WI 53913
</t>
  </si>
  <si>
    <t>WI-SSM Health St. Clare Meadows Care Center</t>
  </si>
  <si>
    <t>0036</t>
  </si>
  <si>
    <t xml:space="preserve">1414 Jefferson St
Baraboo, WI 53913
</t>
  </si>
  <si>
    <t>WI-SSM Health St. Mary's Hospital - Janesville</t>
  </si>
  <si>
    <t>0026</t>
  </si>
  <si>
    <t xml:space="preserve">3400 East Racine Street
Janesville, WI 53546
</t>
  </si>
  <si>
    <t>WI-SSM Health St. Mary's Hospital - Madison</t>
  </si>
  <si>
    <t>0007</t>
  </si>
  <si>
    <t>WI-SSM Health Therapy Services</t>
  </si>
  <si>
    <t>D149</t>
  </si>
  <si>
    <t xml:space="preserve">1806 West Beltline Highway
Madison, WI 53713
</t>
  </si>
  <si>
    <t>WI-SSM Health Treffert Center Mayville</t>
  </si>
  <si>
    <t>L066</t>
  </si>
  <si>
    <t xml:space="preserve">360 S Mountain Drive
Mayville, WI 53050
</t>
  </si>
  <si>
    <t>WI-SSM Health Treffert Center West</t>
  </si>
  <si>
    <t>L065</t>
  </si>
  <si>
    <t xml:space="preserve">1161 W Johnson St
Fond du Lac, WI 54937
</t>
  </si>
  <si>
    <t>WI-SSM Health West Beltline</t>
  </si>
  <si>
    <t>D198</t>
  </si>
  <si>
    <t xml:space="preserve">1808 West Beltline Highway
Madison, WI 53713
</t>
  </si>
  <si>
    <t>WI-St Francis Home</t>
  </si>
  <si>
    <t>A047</t>
  </si>
  <si>
    <t xml:space="preserve">33 Everett St
Fond du Lac, WI 54935
</t>
  </si>
  <si>
    <t>WI-St. Agnes Hospital</t>
  </si>
  <si>
    <t>A048</t>
  </si>
  <si>
    <t xml:space="preserve">430 E Division St
Fond du Lac, WI 54935
</t>
  </si>
  <si>
    <t>WI-St. Agnes Hospital Home Care &amp; Hospice</t>
  </si>
  <si>
    <t>A030</t>
  </si>
  <si>
    <t xml:space="preserve">239 Trowbridge Dr
Fond du Lac, WI 54935
</t>
  </si>
  <si>
    <t>WI-Treffert Center</t>
  </si>
  <si>
    <t>A050</t>
  </si>
  <si>
    <t>WI-Turville Bay</t>
  </si>
  <si>
    <t>D686</t>
  </si>
  <si>
    <t xml:space="preserve">1104 John Nolen Dr
Madison, WI 53713
</t>
  </si>
  <si>
    <t>WI-Villa Loretto</t>
  </si>
  <si>
    <t>A051</t>
  </si>
  <si>
    <t xml:space="preserve">N8114 County Rd WW
Mt. Calvary, WI 53057
</t>
  </si>
  <si>
    <t>WI-Villa Rosa</t>
  </si>
  <si>
    <t>A052</t>
  </si>
  <si>
    <t xml:space="preserve">N8120 County Rd WW
Mt. Calvary, WI 53057
</t>
  </si>
  <si>
    <t>WI-Waupun Dialysis Center</t>
  </si>
  <si>
    <t>A057</t>
  </si>
  <si>
    <t xml:space="preserve">10 Beaver Dam  Street
Waupun, WI 53963
</t>
  </si>
  <si>
    <t>WI-Waupun Memorial Hospital</t>
  </si>
  <si>
    <t>A043</t>
  </si>
  <si>
    <t xml:space="preserve">620 W Brown St
Waupun, WI 53963
</t>
  </si>
  <si>
    <t>WI-Work &amp; Wellness EAP</t>
  </si>
  <si>
    <t>A056</t>
  </si>
  <si>
    <t xml:space="preserve">56 Camelot Dr
Fond du Lac, WI 54935
</t>
  </si>
  <si>
    <t>WV-REMOTE EST</t>
  </si>
  <si>
    <t>L060</t>
  </si>
  <si>
    <t xml:space="preserve">Remote - West Virginia
Remote, WV 25305
</t>
  </si>
  <si>
    <t>Job Profile</t>
  </si>
  <si>
    <t>Job Code</t>
  </si>
  <si>
    <t>Job Family Groups for Job Profile</t>
  </si>
  <si>
    <t>Job Families and Groups on Job Profile</t>
  </si>
  <si>
    <t>Job Profile Summary</t>
  </si>
  <si>
    <t>Radiology</t>
  </si>
  <si>
    <t>Provider - Physician</t>
  </si>
  <si>
    <t>Provider - Doctorate and Research</t>
  </si>
  <si>
    <t>Doctorate and Research Trainee</t>
  </si>
  <si>
    <t>Surgery</t>
  </si>
  <si>
    <t>Physician Trainee</t>
  </si>
  <si>
    <t>House Staff - Chief Fellow</t>
  </si>
  <si>
    <t>JC103137</t>
  </si>
  <si>
    <t>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t>
  </si>
  <si>
    <t>House Staff - Chief Resident</t>
  </si>
  <si>
    <t>JC103135</t>
  </si>
  <si>
    <t>House Staff - Fellow</t>
  </si>
  <si>
    <t>JC103136</t>
  </si>
  <si>
    <t>House Staff - Psychology Resident</t>
  </si>
  <si>
    <t>JC103190</t>
  </si>
  <si>
    <t>Entails provision of patient care matching with the individual's level of advancement and competence. Manages psychological problems such as depression, anxiety, stress, and personality disorders of patients.</t>
  </si>
  <si>
    <t>House Staff - Resident</t>
  </si>
  <si>
    <t>JC103134</t>
  </si>
  <si>
    <t>EE</t>
  </si>
  <si>
    <t>CW</t>
  </si>
  <si>
    <t>Type</t>
  </si>
  <si>
    <t>Ref ID</t>
  </si>
  <si>
    <t>Reference ID Value</t>
  </si>
  <si>
    <t>PRN</t>
  </si>
  <si>
    <t>Casual</t>
  </si>
  <si>
    <t>Employee Type</t>
  </si>
  <si>
    <t>Worker Type Ref ID</t>
  </si>
  <si>
    <t>Work Shift</t>
  </si>
  <si>
    <t>Day_Shift</t>
  </si>
  <si>
    <t>Variable_Shift</t>
  </si>
  <si>
    <t>Work Shift Ref ID</t>
  </si>
  <si>
    <t>Day Shift</t>
  </si>
  <si>
    <t>Entered by HCM after Requsitions are created</t>
  </si>
  <si>
    <t>Entered by HCM</t>
  </si>
  <si>
    <t>CASE00123456</t>
  </si>
  <si>
    <t>Today's Date</t>
  </si>
  <si>
    <t>10-digit Cost Center Name</t>
  </si>
  <si>
    <t>First Name</t>
  </si>
  <si>
    <t>Last Name</t>
  </si>
  <si>
    <t>Program</t>
  </si>
  <si>
    <t>Contract Start Date</t>
  </si>
  <si>
    <t>Contract End Date</t>
  </si>
  <si>
    <r>
      <t xml:space="preserve">AUTO-GENARATED FROM JOB PROFILE SELECTION </t>
    </r>
    <r>
      <rPr>
        <b/>
        <i/>
        <sz val="10"/>
        <color theme="0"/>
        <rFont val="Calibri"/>
        <family val="2"/>
        <scheme val="minor"/>
      </rPr>
      <t>(HCM Use Only)</t>
    </r>
  </si>
  <si>
    <r>
      <t xml:space="preserve">REQUIRED FOR </t>
    </r>
    <r>
      <rPr>
        <b/>
        <sz val="10"/>
        <color rgb="FFFFFF00"/>
        <rFont val="Calibri"/>
        <family val="2"/>
        <scheme val="minor"/>
      </rPr>
      <t>EMPLOYEE</t>
    </r>
    <r>
      <rPr>
        <b/>
        <sz val="10"/>
        <color theme="0"/>
        <rFont val="Calibri"/>
        <family val="2"/>
        <scheme val="minor"/>
      </rPr>
      <t xml:space="preserve"> REQUISITIONS</t>
    </r>
  </si>
  <si>
    <r>
      <t xml:space="preserve">AUTO-GENARATED FROM EE TYPE SELECTION </t>
    </r>
    <r>
      <rPr>
        <b/>
        <i/>
        <sz val="10"/>
        <color theme="0"/>
        <rFont val="Calibri"/>
        <family val="2"/>
        <scheme val="minor"/>
      </rPr>
      <t>(HCM Use Only)</t>
    </r>
  </si>
  <si>
    <r>
      <t xml:space="preserve">AUTO-GENARATED FROM SHIFT SELECTION </t>
    </r>
    <r>
      <rPr>
        <b/>
        <i/>
        <sz val="10"/>
        <color theme="0"/>
        <rFont val="Calibri"/>
        <family val="2"/>
        <scheme val="minor"/>
      </rPr>
      <t>(HCM Use Only)</t>
    </r>
  </si>
  <si>
    <r>
      <t xml:space="preserve">AUTO-GENARATED FROM LOCATION SELECTION </t>
    </r>
    <r>
      <rPr>
        <b/>
        <i/>
        <sz val="10"/>
        <color theme="0"/>
        <rFont val="Calibri"/>
        <family val="2"/>
        <scheme val="minor"/>
      </rPr>
      <t>(HCM Use Only)</t>
    </r>
  </si>
  <si>
    <t>Expected Program Completion Date</t>
  </si>
  <si>
    <t>Personal Email Address</t>
  </si>
  <si>
    <t>Date of Birth</t>
  </si>
  <si>
    <t>Middle</t>
  </si>
  <si>
    <t>Justification</t>
  </si>
  <si>
    <t>A</t>
  </si>
  <si>
    <t>Smith</t>
  </si>
  <si>
    <t xml:space="preserve">john.smith@gmail.com </t>
  </si>
  <si>
    <t>Drop Down</t>
  </si>
  <si>
    <t>In or Out of Country?</t>
  </si>
  <si>
    <r>
      <t xml:space="preserve">AUTO-GENARATED FROM MANAGER NAME </t>
    </r>
    <r>
      <rPr>
        <b/>
        <i/>
        <sz val="10"/>
        <color theme="0"/>
        <rFont val="Calibri"/>
        <family val="2"/>
        <scheme val="minor"/>
      </rPr>
      <t>(HCM Use Only)</t>
    </r>
  </si>
  <si>
    <t>Salary</t>
  </si>
  <si>
    <t>HC12345678</t>
  </si>
  <si>
    <t>PGY</t>
  </si>
  <si>
    <t>Resident Program (Specialty)</t>
  </si>
  <si>
    <t>Family Medicine</t>
  </si>
  <si>
    <t>Obstetrics &amp; Gynecology</t>
  </si>
  <si>
    <t>Otolaryngology</t>
  </si>
  <si>
    <t>Ophthalmology</t>
  </si>
  <si>
    <t>Maternal Fetal Medicine Fellowship</t>
  </si>
  <si>
    <t>Radiology (ESIR Track)</t>
  </si>
  <si>
    <t>Nuclear Medicine</t>
  </si>
  <si>
    <t>Orthopedic Surgery</t>
  </si>
  <si>
    <t>Interventional Radiology - Integrated</t>
  </si>
  <si>
    <t>Vascular Surgery - Integrated</t>
  </si>
  <si>
    <t>Pediatrics</t>
  </si>
  <si>
    <t>Pediatric Critical Care</t>
  </si>
  <si>
    <t>Pediatric Cardiology</t>
  </si>
  <si>
    <t>Pediatric Emergency Medicine</t>
  </si>
  <si>
    <t>Pediatric Gastroenterology</t>
  </si>
  <si>
    <t>Infectious Diseases</t>
  </si>
  <si>
    <t>Neonatal Perinatal Medicine</t>
  </si>
  <si>
    <t>Psychiatry</t>
  </si>
  <si>
    <t>Dermatology</t>
  </si>
  <si>
    <t>Internal Medicine</t>
  </si>
  <si>
    <t>Neurology</t>
  </si>
  <si>
    <t>Vascular Neurology</t>
  </si>
  <si>
    <t>Nephrology</t>
  </si>
  <si>
    <t>Child Neurology</t>
  </si>
  <si>
    <t>Interventional Neurology</t>
  </si>
  <si>
    <t>Anesthesiology</t>
  </si>
  <si>
    <t>Rheumatology</t>
  </si>
  <si>
    <t>Cardiovascular Diseases</t>
  </si>
  <si>
    <t>Endocrinology</t>
  </si>
  <si>
    <t>Gastroenterology</t>
  </si>
  <si>
    <t>Hematology Oncology</t>
  </si>
  <si>
    <t>Allergy Immunology</t>
  </si>
  <si>
    <t>Pulmonary Disease and Critical Care Medicine</t>
  </si>
  <si>
    <t>Hospice &amp; Palliative Medicine</t>
  </si>
  <si>
    <t>Surgery (Categorical)</t>
  </si>
  <si>
    <t>Pediatric Surgery</t>
  </si>
  <si>
    <t>Vascular Surgery</t>
  </si>
  <si>
    <t>Neurological Surgery</t>
  </si>
  <si>
    <t>Plastic Surgery</t>
  </si>
  <si>
    <t>Urology</t>
  </si>
  <si>
    <t>Emergency Medicine</t>
  </si>
  <si>
    <t>Podiatry</t>
  </si>
  <si>
    <t>Worker's Manager</t>
  </si>
  <si>
    <t>Supervisory Organization</t>
  </si>
  <si>
    <t>0235 - Physician (S) (FAC) (Catalina Belean) (SUP-ORG-2017)</t>
  </si>
  <si>
    <t>Supervisory Org Name</t>
  </si>
  <si>
    <t>Sup Org ID</t>
  </si>
  <si>
    <t>SUP-ORG-2017</t>
  </si>
  <si>
    <r>
      <rPr>
        <b/>
        <sz val="9"/>
        <color rgb="FFFFFF00"/>
        <rFont val="Calibri"/>
        <family val="2"/>
        <scheme val="minor"/>
      </rPr>
      <t>Employee</t>
    </r>
    <r>
      <rPr>
        <b/>
        <sz val="9"/>
        <color theme="0"/>
        <rFont val="Calibri"/>
        <family val="2"/>
        <scheme val="minor"/>
      </rPr>
      <t xml:space="preserve"> Sub-Type</t>
    </r>
  </si>
  <si>
    <r>
      <rPr>
        <b/>
        <sz val="9"/>
        <color rgb="FFFFFF00"/>
        <rFont val="Calibri"/>
        <family val="2"/>
        <scheme val="minor"/>
      </rPr>
      <t>Employee</t>
    </r>
    <r>
      <rPr>
        <b/>
        <sz val="9"/>
        <color theme="0"/>
        <rFont val="Calibri"/>
        <family val="2"/>
        <scheme val="minor"/>
      </rPr>
      <t xml:space="preserve"> Sub-Type Ref ID</t>
    </r>
  </si>
  <si>
    <t>Variable Shift</t>
  </si>
  <si>
    <r>
      <t xml:space="preserve">Personal Mobile Phone Number </t>
    </r>
    <r>
      <rPr>
        <b/>
        <sz val="9"/>
        <color rgb="FFFFFF00"/>
        <rFont val="Calibri"/>
        <family val="2"/>
        <scheme val="minor"/>
      </rPr>
      <t>(No Dashes)</t>
    </r>
  </si>
  <si>
    <t>In Country (USA)</t>
  </si>
  <si>
    <t>Out of Country</t>
  </si>
  <si>
    <t>III</t>
  </si>
  <si>
    <t>II</t>
  </si>
  <si>
    <t>I</t>
  </si>
  <si>
    <t>IV</t>
  </si>
  <si>
    <t>V</t>
  </si>
  <si>
    <t>VI</t>
  </si>
  <si>
    <t>VIII</t>
  </si>
  <si>
    <t>VII</t>
  </si>
  <si>
    <t>Ministry Reference ID</t>
  </si>
  <si>
    <t>Company Reference ID</t>
  </si>
  <si>
    <t>Region Reference ID</t>
  </si>
  <si>
    <r>
      <t xml:space="preserve">AUTO-GENARATED FROM COST CENTER SELECTION </t>
    </r>
    <r>
      <rPr>
        <b/>
        <i/>
        <sz val="9"/>
        <color theme="0"/>
        <rFont val="Calibri"/>
        <family val="2"/>
        <scheme val="minor"/>
      </rPr>
      <t>(HCM Use Only)</t>
    </r>
  </si>
  <si>
    <r>
      <t xml:space="preserve">AUTO-GENERATED FROM COST CENTER SELECTION </t>
    </r>
    <r>
      <rPr>
        <b/>
        <i/>
        <sz val="9"/>
        <color theme="0"/>
        <rFont val="Calibri"/>
        <family val="2"/>
        <scheme val="minor"/>
      </rPr>
      <t>(HCM Use Only)</t>
    </r>
  </si>
  <si>
    <t>Jane</t>
  </si>
  <si>
    <t>SLU Annual Salary</t>
  </si>
  <si>
    <r>
      <t xml:space="preserve">AUTO-GENARATED FROM WORKER TYPE SELECTION </t>
    </r>
    <r>
      <rPr>
        <b/>
        <i/>
        <sz val="8"/>
        <color theme="0"/>
        <rFont val="Calibri"/>
        <family val="2"/>
        <scheme val="minor"/>
      </rPr>
      <t>(HCM Use Only)</t>
    </r>
  </si>
  <si>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</si>
  <si>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</si>
  <si>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</si>
  <si>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</si>
  <si>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</si>
  <si>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</si>
  <si>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</si>
  <si>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</si>
  <si>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</si>
  <si>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</si>
  <si>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</si>
  <si>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</si>
  <si>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</si>
  <si>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</si>
  <si>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</si>
  <si>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</si>
  <si>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</si>
  <si>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</si>
  <si>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</si>
  <si>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</si>
  <si>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</si>
  <si>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</si>
  <si>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</si>
  <si>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</si>
  <si>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</si>
  <si>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</si>
  <si>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</si>
  <si>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</si>
  <si>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Cabo Verde</t>
  </si>
  <si>
    <t>Cambodia</t>
  </si>
  <si>
    <t>Cameroon</t>
  </si>
  <si>
    <t>Canada</t>
  </si>
  <si>
    <t>Central African Republic</t>
  </si>
  <si>
    <t>Chad</t>
  </si>
  <si>
    <t>Chile</t>
  </si>
  <si>
    <t>China</t>
  </si>
  <si>
    <t>Colombia</t>
  </si>
  <si>
    <t>Comoros</t>
  </si>
  <si>
    <t>Congo (Congo-Brazzaville)</t>
  </si>
  <si>
    <t>Costa Rica</t>
  </si>
  <si>
    <t>Côte d'Ivoire</t>
  </si>
  <si>
    <t>Croatia</t>
  </si>
  <si>
    <t>Cuba</t>
  </si>
  <si>
    <t>Cyprus</t>
  </si>
  <si>
    <t>Czechia (Czech Republic)</t>
  </si>
  <si>
    <t>Democratic Republic of the Congo</t>
  </si>
  <si>
    <t>Denmark</t>
  </si>
  <si>
    <t>Djibouti</t>
  </si>
  <si>
    <t>Dominica</t>
  </si>
  <si>
    <t>Dominican Republic</t>
  </si>
  <si>
    <t>Ecuador</t>
  </si>
  <si>
    <t>Egypt</t>
  </si>
  <si>
    <t>El Salvador</t>
  </si>
  <si>
    <t>Equatorial Guinea</t>
  </si>
  <si>
    <t>Eritrea</t>
  </si>
  <si>
    <t>Estonia</t>
  </si>
  <si>
    <t>Eswatini (fmr. ""Swaziland"")</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</si>
  <si>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</si>
  <si>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</si>
  <si>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</si>
  <si>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</si>
  <si>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</si>
  <si>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</si>
  <si>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</si>
  <si>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</si>
  <si>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</si>
  <si>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</si>
  <si>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</si>
  <si>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</si>
  <si>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</si>
  <si>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</si>
  <si>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</si>
  <si>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</si>
  <si>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</si>
  <si>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</si>
  <si>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</si>
  <si>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</si>
  <si>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</si>
  <si>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</si>
  <si>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</si>
  <si>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</si>
  <si>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</si>
  <si>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</si>
  <si>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</si>
  <si>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</si>
  <si>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</si>
  <si>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</si>
  <si>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</si>
  <si>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</si>
  <si>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</si>
  <si>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</si>
  <si>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</si>
  <si>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</si>
  <si>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</si>
  <si>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</si>
  <si>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</si>
  <si>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</si>
  <si>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</si>
  <si>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</si>
  <si>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</si>
  <si>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</si>
  <si>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</si>
  <si>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</si>
  <si>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</si>
  <si>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</si>
  <si>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</si>
  <si>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</si>
  <si>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</si>
  <si>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</si>
  <si>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</si>
  <si>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</si>
  <si>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</si>
  <si>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</si>
  <si>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</si>
  <si>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</si>
  <si>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</si>
  <si>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</si>
  <si>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</si>
  <si>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(formerly Burma)</t>
  </si>
  <si>
    <t>Namibia</t>
  </si>
  <si>
    <t>Nauru</t>
  </si>
  <si>
    <t>Nepal</t>
  </si>
  <si>
    <t>Netherlands</t>
  </si>
  <si>
    <t>New Zealand</t>
  </si>
  <si>
    <t>Nicaragua</t>
  </si>
  <si>
    <t>Niger</t>
  </si>
  <si>
    <t>Nigeria</t>
  </si>
  <si>
    <t>North Korea</t>
  </si>
  <si>
    <t>North Macedonia</t>
  </si>
  <si>
    <t>Norway</t>
  </si>
  <si>
    <t>Oman</t>
  </si>
  <si>
    <t>Pakistan</t>
  </si>
  <si>
    <t>Palau</t>
  </si>
  <si>
    <t>Palestine State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</si>
  <si>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</si>
  <si>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</si>
  <si>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</si>
  <si>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</si>
  <si>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</si>
  <si>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</si>
  <si>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</si>
  <si>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</si>
  <si>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</si>
  <si>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</si>
  <si>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</si>
  <si>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</si>
  <si>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</si>
  <si>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</si>
  <si>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</si>
  <si>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</si>
  <si>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</si>
  <si>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</si>
  <si>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</si>
  <si>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</si>
  <si>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</si>
  <si>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</si>
  <si>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</si>
  <si>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</si>
  <si>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</si>
  <si>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</si>
  <si>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</si>
  <si>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</si>
  <si>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</si>
  <si>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</si>
  <si>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</si>
  <si>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</si>
  <si>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</si>
  <si>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</si>
  <si>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</si>
  <si>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</si>
  <si>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</si>
  <si>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</si>
  <si>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</si>
  <si>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</si>
  <si>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</si>
  <si>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</si>
  <si>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</si>
  <si>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</si>
  <si>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</si>
  <si>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</si>
  <si>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</si>
  <si>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</si>
  <si>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</si>
  <si>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</si>
  <si>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</si>
  <si>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</si>
  <si>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</si>
  <si>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</si>
  <si>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</si>
  <si>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</si>
  <si>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Venezuela</t>
  </si>
  <si>
    <t>Vietnam</t>
  </si>
  <si>
    <t>Yemen</t>
  </si>
  <si>
    <t>Zambia</t>
  </si>
  <si>
    <t>Zimbabwe</t>
  </si>
  <si>
    <t>If Out of Country, Select Country of Origin</t>
  </si>
  <si>
    <r>
      <t xml:space="preserve">Primary Location </t>
    </r>
    <r>
      <rPr>
        <b/>
        <i/>
        <sz val="10"/>
        <color rgb="FFFFFF00"/>
        <rFont val="Calibri"/>
        <family val="2"/>
        <scheme val="minor"/>
      </rPr>
      <t>(Select from Drop Down List)</t>
    </r>
  </si>
  <si>
    <t>If applicable, please select type of Visa</t>
  </si>
  <si>
    <t>Visa ID Type</t>
  </si>
  <si>
    <t>H-1B</t>
  </si>
  <si>
    <t>EB-3</t>
  </si>
  <si>
    <t>H-4</t>
  </si>
  <si>
    <t>O-1</t>
  </si>
  <si>
    <t>TN</t>
  </si>
  <si>
    <t>J-1</t>
  </si>
  <si>
    <t>F-1</t>
  </si>
  <si>
    <t>E-3</t>
  </si>
  <si>
    <t>O-1A</t>
  </si>
  <si>
    <t>REQUIRED (If applicable)</t>
  </si>
  <si>
    <t>SSN</t>
  </si>
  <si>
    <r>
      <t xml:space="preserve">Job Profile Name   </t>
    </r>
    <r>
      <rPr>
        <b/>
        <i/>
        <sz val="9"/>
        <color rgb="FFFFFF00"/>
        <rFont val="Calibri"/>
        <family val="2"/>
        <scheme val="minor"/>
      </rPr>
      <t>(Select from Drop Down List)</t>
    </r>
  </si>
  <si>
    <t>Amy Schulz</t>
  </si>
  <si>
    <t>0165 - Mgr-Residency Program INT (Amy Schulz (On Leave)) (SUP-ORG-10572)</t>
  </si>
  <si>
    <t>SUP-ORG-10572</t>
  </si>
  <si>
    <t>Denelle Hovey</t>
  </si>
  <si>
    <t>0164 - Mgr-Clinical Operations III - WI (Denelle Hovey) (SUP-ORG-10095)</t>
  </si>
  <si>
    <t>SUP-ORG-10095</t>
  </si>
  <si>
    <t>Div Verma</t>
  </si>
  <si>
    <t>0130 - Physician (H) (Div Verma (Inherited)) (SUP-ORG-1996)</t>
  </si>
  <si>
    <t>SUP-ORG-1996</t>
  </si>
  <si>
    <t>Katie Marti</t>
  </si>
  <si>
    <t>0069 - Dir-Administrator (Katie Marti) (SUP-ORG-283)</t>
  </si>
  <si>
    <t>SUP-ORG-283</t>
  </si>
  <si>
    <t>Melinda Garza</t>
  </si>
  <si>
    <t>0040 - Mgr-Residency Program (Melinda Garza) (SUP-ORG-175)</t>
  </si>
  <si>
    <t>SUP-ORG-175</t>
  </si>
  <si>
    <t>Michele Schiess</t>
  </si>
  <si>
    <t>0028 - Dir-Clinical Operations (Michele Schiess) (SUP-ORG-119)</t>
  </si>
  <si>
    <t>SUP-ORG-119</t>
  </si>
  <si>
    <t>Sriram Vissa</t>
  </si>
  <si>
    <t>0128 - VP-Medical Affairs (Sriram Vissa) (SUP-ORG-9608)</t>
  </si>
  <si>
    <t>SUP-ORG-9608</t>
  </si>
  <si>
    <t>6650160164</t>
  </si>
  <si>
    <t>6650160164 SPOC Ophthalmology</t>
  </si>
  <si>
    <t>CC_6650160164</t>
  </si>
  <si>
    <t>0164 Dean Health Systems, Inc</t>
  </si>
  <si>
    <t>MIN_0164</t>
  </si>
  <si>
    <t>SSM Health Wisconsin</t>
  </si>
  <si>
    <t>REG_009</t>
  </si>
  <si>
    <t>Dean Health Systems, Inc &amp; Subs</t>
  </si>
  <si>
    <t>CM_05</t>
  </si>
  <si>
    <t>8413000040</t>
  </si>
  <si>
    <t>8413000040 Family Medicine Residency</t>
  </si>
  <si>
    <t>CC_8413000040</t>
  </si>
  <si>
    <t>0040 St. Anthony Hospital-Okla City</t>
  </si>
  <si>
    <t>MIN_0040</t>
  </si>
  <si>
    <t>SSM Health Oklahoma</t>
  </si>
  <si>
    <t>REG_004</t>
  </si>
  <si>
    <t>SSM Health Care of Oklahoma, Inc.</t>
  </si>
  <si>
    <t>CM_16</t>
  </si>
  <si>
    <t>8413000165</t>
  </si>
  <si>
    <t>8413000165 Residency Program</t>
  </si>
  <si>
    <t>CC_8413000165</t>
  </si>
  <si>
    <t>0165 SSMH Monroe Clinic</t>
  </si>
  <si>
    <t>MIN_0165</t>
  </si>
  <si>
    <t>The Monroe Clinic Inc</t>
  </si>
  <si>
    <t>CM_24</t>
  </si>
  <si>
    <t>8414000040</t>
  </si>
  <si>
    <t>8414000040 Intern Program</t>
  </si>
  <si>
    <t>CC_8414000040</t>
  </si>
  <si>
    <t>8415000128</t>
  </si>
  <si>
    <t>8415000128 Medical Education - Podiatrists</t>
  </si>
  <si>
    <t>CC_8415000128</t>
  </si>
  <si>
    <t>0128 DePaul Hospital - St. Louis</t>
  </si>
  <si>
    <t>MIN_0128</t>
  </si>
  <si>
    <t>SSM Health Care St. Louis</t>
  </si>
  <si>
    <t>8421000100</t>
  </si>
  <si>
    <t>8421000100 Internal Medicine (was 8413)</t>
  </si>
  <si>
    <t>CC_8421000100</t>
  </si>
  <si>
    <t>0100 St. Mary's Hospital -St. Louis</t>
  </si>
  <si>
    <t>MIN_0100</t>
  </si>
  <si>
    <t>8425000040</t>
  </si>
  <si>
    <t>8425000040 OB/GYN Residency</t>
  </si>
  <si>
    <t>CC_8425000040</t>
  </si>
  <si>
    <t>REQUIRED (If available)</t>
  </si>
  <si>
    <r>
      <rPr>
        <b/>
        <sz val="22"/>
        <color rgb="FF001F5F"/>
        <rFont val="Calibri"/>
        <family val="2"/>
        <scheme val="minor"/>
      </rPr>
      <t>Non SLU - New House Staff - MASS CREATE JOB REQUISITION TEMPLATE</t>
    </r>
    <r>
      <rPr>
        <b/>
        <sz val="28"/>
        <color rgb="FF001F5F"/>
        <rFont val="Calibri"/>
        <family val="2"/>
        <scheme val="minor"/>
      </rPr>
      <t xml:space="preserve"> </t>
    </r>
    <r>
      <rPr>
        <b/>
        <i/>
        <sz val="16"/>
        <color rgb="FF001F5F"/>
        <rFont val="Calibri"/>
        <family val="2"/>
        <scheme val="minor"/>
      </rPr>
      <t>Updated 02/26/2026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</si>
</sst>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yyyy\-mm\-dd"/>
    <numFmt numFmtId="165" formatCode="yyyy\-mm\-dd;@"/>
    <numFmt numFmtId="166" formatCode="&quot;$&quot;#,##0.00"/>
  </numFmts>
  <fonts count="34"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6"/>
      <color rgb="FF001F5F"/>
      <name val="Calibri"/>
      <family val="2"/>
      <scheme val="minor"/>
    </font>
    <font>
      <b/>
      <sz val="28"/>
      <color rgb="FF001F5F"/>
      <name val="Calibri"/>
      <family val="2"/>
      <scheme val="minor"/>
    </font>
    <font>
      <b/>
      <i/>
      <sz val="16"/>
      <color rgb="FF001F5F"/>
      <name val="Calibri"/>
      <family val="2"/>
      <scheme val="minor"/>
    </font>
    <font>
      <b/>
      <sz val="10"/>
      <name val="Arial"/>
      <family val="2"/>
    </font>
    <font>
      <b/>
      <sz val="11"/>
      <name val="Calibri"/>
      <family val="2"/>
      <scheme val="minor"/>
    </font>
    <font>
      <b/>
      <sz val="22"/>
      <color rgb="FF001F5F"/>
      <name val="Calibri"/>
      <family val="2"/>
      <scheme val="minor"/>
    </font>
    <font>
      <i/>
      <sz val="10"/>
      <color rgb="FFFFFF00"/>
      <name val="Calibri"/>
      <family val="2"/>
      <scheme val="minor"/>
    </font>
    <font>
      <b/>
      <sz val="10"/>
      <color theme="0"/>
      <name val="Calibri"/>
      <family val="2"/>
      <scheme val="minor"/>
    </font>
    <font>
      <b/>
      <i/>
      <sz val="10"/>
      <color theme="0"/>
      <name val="Calibri"/>
      <family val="2"/>
      <scheme val="minor"/>
    </font>
    <font>
      <b/>
      <i/>
      <sz val="9"/>
      <color rgb="FFFFFF00"/>
      <name val="Calibri"/>
      <family val="2"/>
      <scheme val="minor"/>
    </font>
    <font>
      <b/>
      <sz val="10"/>
      <color rgb="FF000000"/>
      <name val="Arial"/>
      <family val="2"/>
    </font>
    <font>
      <sz val="10"/>
      <color rgb="FF000000"/>
      <name val="Arial"/>
      <family val="2"/>
    </font>
    <font>
      <b/>
      <sz val="9"/>
      <color theme="0"/>
      <name val="Calibri"/>
      <family val="2"/>
      <scheme val="minor"/>
    </font>
    <font>
      <b/>
      <i/>
      <sz val="9"/>
      <color theme="0"/>
      <name val="Calibri"/>
      <family val="2"/>
      <scheme val="minor"/>
    </font>
    <font>
      <b/>
      <sz val="10"/>
      <color rgb="FFFFFF00"/>
      <name val="Calibri"/>
      <family val="2"/>
      <scheme val="minor"/>
    </font>
    <font>
      <b/>
      <sz val="10"/>
      <name val="Calibri"/>
      <family val="2"/>
      <scheme val="minor"/>
    </font>
    <font>
      <b/>
      <sz val="9"/>
      <color rgb="FFFFFFFF"/>
      <name val="Calibri"/>
      <family val="2"/>
      <scheme val="minor"/>
    </font>
    <font>
      <b/>
      <i/>
      <sz val="10"/>
      <color rgb="FFFFFF00"/>
      <name val="Calibri"/>
      <family val="2"/>
      <scheme val="minor"/>
    </font>
    <font>
      <sz val="8"/>
      <color theme="1"/>
      <name val="Calibri"/>
      <family val="2"/>
      <scheme val="minor"/>
    </font>
    <font>
      <i/>
      <sz val="8"/>
      <color rgb="FFFFFF00"/>
      <name val="Calibri"/>
      <family val="2"/>
      <scheme val="minor"/>
    </font>
    <font>
      <sz val="10"/>
      <color theme="1"/>
      <name val="Calibri"/>
      <family val="2"/>
      <scheme val="minor"/>
    </font>
    <font>
      <b/>
      <sz val="9"/>
      <color rgb="FFFFFF00"/>
      <name val="Calibri"/>
      <family val="2"/>
      <scheme val="minor"/>
    </font>
    <font>
      <sz val="9"/>
      <color theme="1"/>
      <name val="Calibri"/>
      <family val="2"/>
      <scheme val="minor"/>
    </font>
    <font>
      <b/>
      <sz val="10"/>
      <color rgb="FF000000"/>
      <name val="Calibri"/>
      <family val="2"/>
      <scheme val="minor"/>
    </font>
    <font>
      <sz val="10"/>
      <color rgb="FF000000"/>
      <name val="Calibri"/>
      <family val="2"/>
      <scheme val="minor"/>
    </font>
    <font>
      <i/>
      <sz val="9"/>
      <color rgb="FFFFFF00"/>
      <name val="Calibri"/>
      <family val="2"/>
      <scheme val="minor"/>
    </font>
    <font>
      <b/>
      <sz val="8"/>
      <color theme="0"/>
      <name val="Calibri"/>
      <family val="2"/>
      <scheme val="minor"/>
    </font>
    <font>
      <b/>
      <i/>
      <sz val="8"/>
      <color theme="0"/>
      <name val="Calibri"/>
      <family val="2"/>
      <scheme val="minor"/>
    </font>
    <font>
      <sz val="10"/>
      <color theme="1"/>
      <name val="Calibri"/>
      <family val="2"/>
    </font>
    <font>
      <b/>
      <sz val="8"/>
      <color rgb="FFFFFFFF"/>
      <name val="Calibri"/>
      <family val="2"/>
      <scheme val="minor"/>
    </font>
  </fonts>
  <fills count="15">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E57100"/>
        <bgColor indexed="64"/>
      </patternFill>
    </fill>
    <fill>
      <patternFill patternType="solid">
        <fgColor rgb="FF001F5F"/>
        <bgColor indexed="64"/>
      </patternFill>
    </fill>
    <fill>
      <patternFill patternType="solid">
        <fgColor rgb="FF008387"/>
        <bgColor indexed="64"/>
      </patternFill>
    </fill>
    <fill>
      <patternFill patternType="solid">
        <fgColor theme="4" tint="0.79998168889431442"/>
        <bgColor indexed="64"/>
      </patternFill>
    </fill>
    <fill>
      <patternFill patternType="solid">
        <fgColor rgb="FFFF00FF"/>
        <bgColor indexed="64"/>
      </patternFill>
    </fill>
    <fill>
      <patternFill patternType="solid">
        <fgColor rgb="FFCCCCFF"/>
        <bgColor indexed="64"/>
      </patternFill>
    </fill>
    <fill>
      <patternFill patternType="solid">
        <fgColor rgb="FF00B0F0"/>
        <bgColor indexed="64"/>
      </patternFill>
    </fill>
    <fill>
      <patternFill patternType="solid">
        <fgColor rgb="FF002060"/>
        <bgColor rgb="FF5B9BD5"/>
      </patternFill>
    </fill>
    <fill>
      <patternFill patternType="solid">
        <fgColor theme="1"/>
        <bgColor indexed="64"/>
      </patternFill>
    </fill>
    <fill>
      <patternFill patternType="solid">
        <fgColor theme="9" tint="0.79998168889431442"/>
        <bgColor indexed="64"/>
      </patternFill>
    </fill>
    <fill>
      <patternFill patternType="solid">
        <fgColor theme="8" tint="0.79998168889431442"/>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indexed="64"/>
      </left>
      <right/>
      <top/>
      <bottom/>
      <diagonal/>
    </border>
    <border>
      <left style="thin">
        <color rgb="FF002060"/>
      </left>
      <right/>
      <top style="thin">
        <color rgb="FF002060"/>
      </top>
      <bottom/>
      <diagonal/>
    </border>
    <border>
      <left style="thin">
        <color rgb="FF002060"/>
      </left>
      <right/>
      <top/>
      <bottom/>
      <diagonal/>
    </border>
    <border>
      <left style="thin">
        <color rgb="FF002060"/>
      </left>
      <right style="thin">
        <color rgb="FF002060"/>
      </right>
      <top/>
      <bottom/>
      <diagonal/>
    </border>
    <border>
      <left style="thin">
        <color indexed="64"/>
      </left>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87">
    <xf numFmtId="0" fontId="0" fillId="0" borderId="0" xfId="0"/>
    <xf numFmtId="0" fontId="0" fillId="0" borderId="2" xfId="0" applyBorder="1"/>
    <xf numFmtId="0" fontId="0" fillId="0" borderId="2" xfId="0" applyBorder="1" applyAlignment="1">
      <alignment vertical="top"/>
    </xf>
    <xf numFmtId="0" fontId="8" fillId="0" borderId="2" xfId="0" applyFont="1" applyBorder="1" applyAlignment="1">
      <alignment vertical="top"/>
    </xf>
    <xf numFmtId="0" fontId="15" fillId="0" borderId="2" xfId="0" applyFont="1" applyBorder="1" applyAlignment="1">
      <alignment vertical="top" wrapText="1"/>
    </xf>
    <xf numFmtId="0" fontId="7" fillId="0" borderId="2" xfId="0" applyFont="1" applyBorder="1" applyAlignment="1">
      <alignment horizontal="center" vertical="top" wrapText="1"/>
    </xf>
    <xf numFmtId="0" fontId="0" fillId="0" borderId="0" xfId="0" applyAlignment="1">
      <alignment wrapText="1"/>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horizontal="center"/>
      <protection locked="0"/>
    </xf>
    <xf numFmtId="0" fontId="0" fillId="0" borderId="2" xfId="0" applyBorder="1" applyProtection="1">
      <protection locked="0"/>
    </xf>
    <xf numFmtId="49" fontId="0" fillId="0" borderId="0" xfId="0" applyNumberFormat="1" applyProtection="1">
      <protection locked="0"/>
    </xf>
    <xf numFmtId="0" fontId="2" fillId="0" borderId="2" xfId="0" applyFont="1" applyBorder="1"/>
    <xf numFmtId="0" fontId="15" fillId="0" borderId="2" xfId="0" applyFont="1" applyBorder="1" applyAlignment="1">
      <alignment vertical="top"/>
    </xf>
    <xf numFmtId="0" fontId="14" fillId="0" borderId="2" xfId="0" applyFont="1" applyBorder="1" applyAlignment="1">
      <alignment horizontal="left" vertical="top"/>
    </xf>
    <xf numFmtId="0" fontId="14" fillId="0" borderId="2" xfId="0" applyFont="1" applyBorder="1" applyAlignment="1">
      <alignment vertical="top"/>
    </xf>
    <xf numFmtId="0" fontId="16" fillId="5" borderId="2" xfId="1" applyFont="1" applyFill="1" applyBorder="1" applyAlignment="1" applyProtection="1">
      <alignment horizontal="center" vertical="center" wrapText="1"/>
      <protection locked="0"/>
    </xf>
    <xf numFmtId="0" fontId="11" fillId="5" borderId="2" xfId="1"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49" fontId="11" fillId="4" borderId="5" xfId="0" applyNumberFormat="1" applyFont="1" applyFill="1" applyBorder="1" applyAlignment="1" applyProtection="1">
      <alignment horizontal="center" vertical="center" wrapText="1"/>
      <protection locked="0"/>
    </xf>
    <xf numFmtId="0" fontId="20" fillId="11" borderId="2" xfId="0" applyFont="1" applyFill="1" applyBorder="1" applyAlignment="1">
      <alignment wrapText="1"/>
    </xf>
    <xf numFmtId="0" fontId="20" fillId="11" borderId="2" xfId="0" applyFont="1" applyFill="1" applyBorder="1" applyAlignment="1">
      <alignment horizontal="left" wrapText="1"/>
    </xf>
    <xf numFmtId="0" fontId="11" fillId="10" borderId="2" xfId="1" applyFont="1" applyFill="1" applyBorder="1" applyAlignment="1" applyProtection="1">
      <alignment horizontal="center" vertical="center" wrapText="1"/>
    </xf>
    <xf numFmtId="164" fontId="10" fillId="6" borderId="7" xfId="0" applyNumberFormat="1" applyFont="1" applyFill="1" applyBorder="1" applyAlignment="1" applyProtection="1">
      <alignment horizontal="center"/>
      <protection locked="0"/>
    </xf>
    <xf numFmtId="0" fontId="10" fillId="6" borderId="7" xfId="0" applyFont="1" applyFill="1" applyBorder="1" applyAlignment="1" applyProtection="1">
      <alignment horizontal="center"/>
      <protection locked="0"/>
    </xf>
    <xf numFmtId="0" fontId="10" fillId="6" borderId="7" xfId="0" applyFont="1" applyFill="1" applyBorder="1" applyAlignment="1" applyProtection="1">
      <alignment horizontal="left"/>
      <protection locked="0"/>
    </xf>
    <xf numFmtId="165" fontId="10" fillId="6" borderId="7" xfId="0" applyNumberFormat="1" applyFont="1" applyFill="1" applyBorder="1" applyAlignment="1" applyProtection="1">
      <alignment horizontal="left"/>
      <protection locked="0"/>
    </xf>
    <xf numFmtId="0" fontId="21" fillId="6" borderId="7" xfId="0" applyFont="1" applyFill="1" applyBorder="1" applyAlignment="1" applyProtection="1">
      <alignment horizontal="center"/>
      <protection locked="0"/>
    </xf>
    <xf numFmtId="49" fontId="21" fillId="6" borderId="7" xfId="0" quotePrefix="1" applyNumberFormat="1" applyFont="1" applyFill="1" applyBorder="1" applyAlignment="1" applyProtection="1">
      <alignment horizontal="center"/>
      <protection locked="0"/>
    </xf>
    <xf numFmtId="0" fontId="4" fillId="3" borderId="4" xfId="0" applyFont="1" applyFill="1" applyBorder="1" applyAlignment="1" applyProtection="1">
      <alignment vertical="top"/>
      <protection locked="0"/>
    </xf>
    <xf numFmtId="0" fontId="7" fillId="0" borderId="2" xfId="0" applyFont="1" applyBorder="1" applyAlignment="1">
      <alignment horizontal="left" vertical="top"/>
    </xf>
    <xf numFmtId="0" fontId="0" fillId="0" borderId="2" xfId="0" applyBorder="1" applyAlignment="1">
      <alignment horizontal="left" vertical="top"/>
    </xf>
    <xf numFmtId="0" fontId="24" fillId="0" borderId="2" xfId="0" applyFont="1" applyBorder="1" applyProtection="1">
      <protection locked="0"/>
    </xf>
    <xf numFmtId="164" fontId="24" fillId="0" borderId="2" xfId="0" applyNumberFormat="1" applyFont="1" applyBorder="1" applyProtection="1">
      <protection locked="0"/>
    </xf>
    <xf numFmtId="1" fontId="0" fillId="0" borderId="2" xfId="0" applyNumberFormat="1" applyBorder="1" applyProtection="1">
      <protection locked="0"/>
    </xf>
    <xf numFmtId="0" fontId="16" fillId="8" borderId="2" xfId="1" applyFont="1" applyFill="1" applyBorder="1" applyAlignment="1" applyProtection="1">
      <alignment horizontal="center" vertical="center" wrapText="1"/>
    </xf>
    <xf numFmtId="49" fontId="16" fillId="5" borderId="2" xfId="1" applyNumberFormat="1" applyFont="1" applyFill="1" applyBorder="1" applyAlignment="1" applyProtection="1">
      <alignment horizontal="center" vertical="center" wrapText="1"/>
      <protection locked="0"/>
    </xf>
    <xf numFmtId="0" fontId="24" fillId="0" borderId="2" xfId="0" applyFont="1" applyBorder="1"/>
    <xf numFmtId="0" fontId="19" fillId="0" borderId="2" xfId="0" applyFont="1" applyBorder="1" applyAlignment="1">
      <alignment horizontal="center" vertical="top"/>
    </xf>
    <xf numFmtId="0" fontId="0" fillId="0" borderId="2" xfId="0" applyBorder="1" applyAlignment="1">
      <alignment horizontal="center" vertical="top"/>
    </xf>
    <xf numFmtId="165" fontId="0" fillId="0" borderId="2" xfId="0" applyNumberFormat="1" applyBorder="1" applyProtection="1">
      <protection locked="0"/>
    </xf>
    <xf numFmtId="0" fontId="4" fillId="3" borderId="0" xfId="0" applyFont="1" applyFill="1" applyAlignment="1" applyProtection="1">
      <alignment vertical="top"/>
      <protection locked="0"/>
    </xf>
    <xf numFmtId="0" fontId="20" fillId="11" borderId="2" xfId="0" applyFont="1" applyFill="1" applyBorder="1" applyAlignment="1">
      <alignment horizontal="center" wrapText="1"/>
    </xf>
    <xf numFmtId="0" fontId="15" fillId="12" borderId="2" xfId="0" applyFont="1" applyFill="1" applyBorder="1" applyAlignment="1">
      <alignment vertical="top" wrapText="1"/>
    </xf>
    <xf numFmtId="0" fontId="27" fillId="0" borderId="2" xfId="0" applyFont="1" applyBorder="1" applyAlignment="1">
      <alignment horizontal="center" vertical="top" wrapText="1"/>
    </xf>
    <xf numFmtId="0" fontId="28" fillId="13" borderId="2" xfId="0" applyFont="1" applyFill="1" applyBorder="1" applyAlignment="1">
      <alignment vertical="top" wrapText="1"/>
    </xf>
    <xf numFmtId="49" fontId="8" fillId="0" borderId="2" xfId="0" applyNumberFormat="1" applyFont="1" applyBorder="1" applyAlignment="1">
      <alignment vertical="top"/>
    </xf>
    <xf numFmtId="0" fontId="16" fillId="8" borderId="8" xfId="1" applyFont="1" applyFill="1" applyBorder="1" applyAlignment="1" applyProtection="1">
      <alignment horizontal="center" vertical="center" wrapText="1"/>
    </xf>
    <xf numFmtId="166" fontId="0" fillId="0" borderId="2" xfId="0" applyNumberFormat="1" applyBorder="1" applyAlignment="1">
      <alignment horizontal="center"/>
    </xf>
    <xf numFmtId="1" fontId="24" fillId="0" borderId="2" xfId="0" applyNumberFormat="1" applyFont="1" applyBorder="1" applyAlignment="1" applyProtection="1">
      <alignment horizontal="center"/>
      <protection locked="0"/>
    </xf>
    <xf numFmtId="0" fontId="28" fillId="0" borderId="2" xfId="0" applyFont="1" applyBorder="1" applyAlignment="1">
      <alignment vertical="top" wrapText="1"/>
    </xf>
    <xf numFmtId="0" fontId="30" fillId="8" borderId="6" xfId="0" applyFont="1" applyFill="1" applyBorder="1" applyAlignment="1">
      <alignment horizontal="center" vertical="center" wrapText="1"/>
    </xf>
    <xf numFmtId="164" fontId="10" fillId="6" borderId="7" xfId="0" applyNumberFormat="1" applyFont="1" applyFill="1" applyBorder="1" applyAlignment="1">
      <alignment horizontal="center"/>
    </xf>
    <xf numFmtId="164" fontId="0" fillId="7" borderId="2" xfId="0" applyNumberFormat="1" applyFill="1" applyBorder="1"/>
    <xf numFmtId="0" fontId="11" fillId="8" borderId="6" xfId="0" applyFont="1" applyFill="1" applyBorder="1" applyAlignment="1">
      <alignment horizontal="center" vertical="center" wrapText="1"/>
    </xf>
    <xf numFmtId="0" fontId="23" fillId="6" borderId="7" xfId="0" applyFont="1" applyFill="1" applyBorder="1" applyAlignment="1">
      <alignment horizontal="center"/>
    </xf>
    <xf numFmtId="0" fontId="10" fillId="6" borderId="7" xfId="0" applyFont="1" applyFill="1" applyBorder="1" applyAlignment="1">
      <alignment horizontal="center"/>
    </xf>
    <xf numFmtId="0" fontId="22" fillId="7" borderId="2" xfId="0" applyFont="1" applyFill="1" applyBorder="1" applyAlignment="1">
      <alignment horizontal="left"/>
    </xf>
    <xf numFmtId="0" fontId="24" fillId="7" borderId="2" xfId="0" applyFont="1" applyFill="1" applyBorder="1"/>
    <xf numFmtId="0" fontId="22" fillId="7" borderId="2" xfId="0" applyFont="1" applyFill="1" applyBorder="1"/>
    <xf numFmtId="0" fontId="26" fillId="7" borderId="2" xfId="0" applyFont="1" applyFill="1" applyBorder="1"/>
    <xf numFmtId="0" fontId="16" fillId="8" borderId="6" xfId="0" applyFont="1" applyFill="1" applyBorder="1" applyAlignment="1">
      <alignment horizontal="center" vertical="center" wrapText="1"/>
    </xf>
    <xf numFmtId="0" fontId="29" fillId="6" borderId="7" xfId="0" applyFont="1" applyFill="1" applyBorder="1" applyAlignment="1">
      <alignment horizontal="center"/>
    </xf>
    <xf numFmtId="0" fontId="29" fillId="6" borderId="6" xfId="0" applyFont="1" applyFill="1" applyBorder="1" applyAlignment="1">
      <alignment horizontal="center"/>
    </xf>
    <xf numFmtId="0" fontId="26" fillId="7" borderId="2" xfId="0" applyFont="1" applyFill="1" applyBorder="1" applyAlignment="1">
      <alignment horizontal="center"/>
    </xf>
    <xf numFmtId="0" fontId="26" fillId="7" borderId="8" xfId="0" applyFont="1" applyFill="1" applyBorder="1" applyAlignment="1">
      <alignment horizontal="center"/>
    </xf>
    <xf numFmtId="6" fontId="21" fillId="6" borderId="7" xfId="0" applyNumberFormat="1" applyFont="1" applyFill="1" applyBorder="1" applyAlignment="1">
      <alignment horizontal="center"/>
    </xf>
    <xf numFmtId="0" fontId="11" fillId="8" borderId="3" xfId="0" applyFont="1" applyFill="1" applyBorder="1" applyAlignment="1">
      <alignment horizontal="center" vertical="center" wrapText="1"/>
    </xf>
    <xf numFmtId="0" fontId="10" fillId="6" borderId="2" xfId="0" applyFont="1" applyFill="1" applyBorder="1" applyAlignment="1">
      <alignment horizontal="center"/>
    </xf>
    <xf numFmtId="164" fontId="10" fillId="6" borderId="2" xfId="0" applyNumberFormat="1" applyFont="1" applyFill="1" applyBorder="1" applyAlignment="1">
      <alignment horizontal="center"/>
    </xf>
    <xf numFmtId="0" fontId="2" fillId="9" borderId="2" xfId="0" applyFont="1" applyFill="1" applyBorder="1"/>
    <xf numFmtId="0" fontId="0" fillId="0" borderId="2" xfId="0" applyBorder="1" applyAlignment="1">
      <alignment horizontal="center"/>
    </xf>
    <xf numFmtId="0" fontId="0" fillId="9" borderId="2" xfId="0" applyFill="1" applyBorder="1"/>
    <xf numFmtId="0" fontId="32" fillId="0" borderId="2" xfId="0" applyFont="1" applyBorder="1" applyAlignment="1">
      <alignment vertical="center"/>
    </xf>
    <xf numFmtId="0" fontId="33" fillId="11" borderId="2" xfId="0" applyFont="1" applyFill="1" applyBorder="1" applyAlignment="1">
      <alignment horizontal="center" wrapText="1"/>
    </xf>
    <xf numFmtId="0" fontId="14" fillId="0" borderId="2" xfId="0" applyFont="1" applyBorder="1" applyAlignment="1">
      <alignment horizontal="center" vertical="top"/>
    </xf>
    <xf numFmtId="0" fontId="15" fillId="0" borderId="2" xfId="0" applyFont="1" applyBorder="1" applyAlignment="1">
      <alignment horizontal="center" vertical="top"/>
    </xf>
    <xf numFmtId="0" fontId="26" fillId="7" borderId="2" xfId="0" applyFont="1" applyFill="1" applyBorder="1" applyProtection="1">
      <protection locked="0"/>
    </xf>
    <xf numFmtId="0" fontId="24" fillId="7" borderId="2" xfId="0" applyFont="1" applyFill="1" applyBorder="1" applyAlignment="1" applyProtection="1">
      <alignment horizontal="center"/>
      <protection locked="0"/>
    </xf>
    <xf numFmtId="0" fontId="24" fillId="7" borderId="2" xfId="0" applyFont="1" applyFill="1" applyBorder="1" applyProtection="1">
      <protection locked="0"/>
    </xf>
    <xf numFmtId="0" fontId="26" fillId="7" borderId="2" xfId="0" applyFont="1" applyFill="1" applyBorder="1" applyAlignment="1" applyProtection="1">
      <alignment vertical="top"/>
      <protection locked="0"/>
    </xf>
    <xf numFmtId="164" fontId="24" fillId="7" borderId="2" xfId="0" applyNumberFormat="1" applyFont="1" applyFill="1" applyBorder="1" applyAlignment="1" applyProtection="1">
      <alignment horizontal="left"/>
      <protection locked="0"/>
    </xf>
    <xf numFmtId="49" fontId="0" fillId="14" borderId="2" xfId="0" applyNumberFormat="1" applyFill="1" applyBorder="1" applyAlignment="1">
      <alignment vertical="top"/>
    </xf>
    <xf numFmtId="0" fontId="0" fillId="14" borderId="2" xfId="0" applyFill="1" applyBorder="1" applyAlignment="1">
      <alignment vertical="top"/>
    </xf>
    <xf numFmtId="0" fontId="3" fillId="14" borderId="2" xfId="0" applyFont="1" applyFill="1" applyBorder="1" applyAlignment="1">
      <alignment vertical="top"/>
    </xf>
    <xf numFmtId="0" fontId="0" fillId="14" borderId="2" xfId="0" applyFill="1" applyBorder="1"/>
    <xf numFmtId="166" fontId="0" fillId="0" borderId="2" xfId="0" applyNumberFormat="1" applyBorder="1"/>
  </cellXfs>
  <cellStyles count="2">
    <cellStyle name="Check Cell" xfId="1" builtinId="23"/>
    <cellStyle name="Normal" xfId="0" builtinId="0"/>
  </cellStyles>
  <dxfs count="4">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ill>
        <patternFill patternType="solid">
          <fgColor rgb="FF92D050"/>
          <bgColor rgb="FF000000"/>
        </patternFill>
      </fill>
    </dxf>
  </dxfs>
  <tableStyles count="0" defaultTableStyle="TableStyleMedium2" defaultPivotStyle="PivotStyleLight16"/>
  <colors>
    <mruColors>
      <color rgb="FFFF00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65"/>
  <sheetViews>
    <sheetView tabSelected="1" zoomScaleNormal="100" workbookViewId="0">
      <pane ySplit="4" topLeftCell="A5" activePane="bottomLeft" state="frozen"/>
      <selection pane="bottomLeft" activeCell="N12" sqref="N12"/>
    </sheetView>
  </sheetViews>
  <sheetFormatPr defaultColWidth="8.85546875" defaultRowHeight="15" x14ac:dyDescent="0.25"/>
  <cols>
    <col min="1" max="1" width="10.5703125" style="8" customWidth="1"/>
    <col min="2" max="2" width="8.7109375" style="8" hidden="1" customWidth="1"/>
    <col min="3" max="3" width="16.7109375" style="8" customWidth="1"/>
    <col min="4" max="4" width="42.5703125" style="8" hidden="1" customWidth="1"/>
    <col min="5" max="5" width="15" style="8" hidden="1" customWidth="1"/>
    <col min="6" max="6" width="18.28515625" style="8" customWidth="1"/>
    <col min="7" max="7" width="10.28515625" style="8" hidden="1" customWidth="1"/>
    <col min="8" max="8" width="14" style="8" customWidth="1"/>
    <col min="9" max="9" width="13.5703125" style="8" hidden="1" customWidth="1"/>
    <col min="10" max="10" width="12.5703125" style="8" customWidth="1"/>
    <col min="11" max="11" width="10.42578125" style="8" customWidth="1"/>
    <col min="12" max="12" width="14.28515625" style="8" customWidth="1"/>
    <col min="13" max="13" width="12.140625" style="8" hidden="1" customWidth="1"/>
    <col min="14" max="14" width="39" style="8" customWidth="1"/>
    <col min="15" max="15" width="12.28515625" style="8" hidden="1" customWidth="1"/>
    <col min="16" max="16" width="19" style="11" customWidth="1"/>
    <col min="17" max="17" width="12.5703125" style="8" hidden="1" customWidth="1"/>
    <col min="18" max="18" width="12.140625" style="9" hidden="1" customWidth="1"/>
    <col min="19" max="19" width="9.28515625" style="9" hidden="1" customWidth="1"/>
    <col min="20" max="20" width="10.5703125" style="9" hidden="1" customWidth="1"/>
    <col min="21" max="21" width="13.42578125" style="8" customWidth="1"/>
    <col min="22" max="22" width="8.42578125" style="8" customWidth="1"/>
    <col min="23" max="23" width="12.42578125" style="8" customWidth="1"/>
    <col min="24" max="25" width="11" style="8" customWidth="1"/>
    <col min="26" max="26" width="13.42578125" style="8" customWidth="1"/>
    <col min="27" max="28" width="15.5703125" style="8" customWidth="1"/>
    <col min="29" max="29" width="14.28515625" style="8" customWidth="1"/>
    <col min="30" max="30" width="20.28515625" style="8" customWidth="1"/>
    <col min="31" max="31" width="17.140625" style="8" customWidth="1"/>
    <col min="32" max="33" width="11.7109375" style="8" customWidth="1"/>
    <col min="34" max="34" width="10.5703125" style="8" customWidth="1"/>
    <col min="35" max="35" width="11.140625" style="8" customWidth="1"/>
    <col min="36" max="36" width="13.7109375" style="8" customWidth="1"/>
    <col min="37" max="37" width="12.7109375" style="8" hidden="1" customWidth="1"/>
    <col min="38" max="38" width="14.140625" style="8" hidden="1" customWidth="1"/>
    <col min="39" max="39" width="12.140625" style="8" hidden="1" customWidth="1"/>
    <col min="40" max="16384" width="8.85546875" style="8"/>
  </cols>
  <sheetData>
    <row r="1" spans="1:39" s="7" customFormat="1" ht="49.5" customHeight="1" x14ac:dyDescent="0.25">
      <c r="A1" s="29" t="s">
        <v>1699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row>
    <row r="2" spans="1:39" ht="93" customHeight="1" x14ac:dyDescent="0.25">
      <c r="A2" s="18" t="s">
        <v>4</v>
      </c>
      <c r="B2" s="51" t="s">
        <v>1423</v>
      </c>
      <c r="C2" s="18" t="s">
        <v>4</v>
      </c>
      <c r="D2" s="54" t="s">
        <v>1349</v>
      </c>
      <c r="E2" s="54" t="s">
        <v>1349</v>
      </c>
      <c r="F2" s="18" t="s">
        <v>4</v>
      </c>
      <c r="G2" s="54" t="s">
        <v>1334</v>
      </c>
      <c r="H2" s="18" t="s">
        <v>1335</v>
      </c>
      <c r="I2" s="54" t="s">
        <v>1336</v>
      </c>
      <c r="J2" s="18" t="s">
        <v>4</v>
      </c>
      <c r="K2" s="18" t="s">
        <v>4</v>
      </c>
      <c r="L2" s="18" t="s">
        <v>4</v>
      </c>
      <c r="M2" s="54" t="s">
        <v>1337</v>
      </c>
      <c r="N2" s="18" t="s">
        <v>4</v>
      </c>
      <c r="O2" s="54" t="s">
        <v>1338</v>
      </c>
      <c r="P2" s="19" t="s">
        <v>4</v>
      </c>
      <c r="Q2" s="61" t="s">
        <v>1419</v>
      </c>
      <c r="R2" s="61" t="s">
        <v>1420</v>
      </c>
      <c r="S2" s="61" t="s">
        <v>1420</v>
      </c>
      <c r="T2" s="61" t="s">
        <v>1420</v>
      </c>
      <c r="U2" s="19" t="s">
        <v>4</v>
      </c>
      <c r="V2" s="19" t="s">
        <v>4</v>
      </c>
      <c r="W2" s="19" t="s">
        <v>4</v>
      </c>
      <c r="X2" s="19" t="s">
        <v>4</v>
      </c>
      <c r="Y2" s="19" t="s">
        <v>1698</v>
      </c>
      <c r="Z2" s="19" t="s">
        <v>4</v>
      </c>
      <c r="AA2" s="19" t="s">
        <v>1632</v>
      </c>
      <c r="AB2" s="19" t="s">
        <v>1632</v>
      </c>
      <c r="AC2" s="19" t="s">
        <v>4</v>
      </c>
      <c r="AD2" s="19" t="s">
        <v>4</v>
      </c>
      <c r="AE2" s="19" t="s">
        <v>4</v>
      </c>
      <c r="AF2" s="19" t="s">
        <v>4</v>
      </c>
      <c r="AG2" s="19" t="s">
        <v>4</v>
      </c>
      <c r="AH2" s="19" t="s">
        <v>4</v>
      </c>
      <c r="AI2" s="19" t="s">
        <v>4</v>
      </c>
      <c r="AJ2" s="19" t="s">
        <v>4</v>
      </c>
      <c r="AK2" s="67" t="s">
        <v>1324</v>
      </c>
      <c r="AL2" s="67" t="s">
        <v>1325</v>
      </c>
      <c r="AM2" s="67" t="s">
        <v>1325</v>
      </c>
    </row>
    <row r="3" spans="1:39" s="9" customFormat="1" ht="41.45" customHeight="1" x14ac:dyDescent="0.25">
      <c r="A3" s="16" t="s">
        <v>15</v>
      </c>
      <c r="B3" s="35" t="s">
        <v>1318</v>
      </c>
      <c r="C3" s="16" t="s">
        <v>19</v>
      </c>
      <c r="D3" s="35" t="s">
        <v>1399</v>
      </c>
      <c r="E3" s="35" t="s">
        <v>20</v>
      </c>
      <c r="F3" s="16" t="s">
        <v>1634</v>
      </c>
      <c r="G3" s="35" t="s">
        <v>21</v>
      </c>
      <c r="H3" s="16" t="s">
        <v>1402</v>
      </c>
      <c r="I3" s="35" t="s">
        <v>1403</v>
      </c>
      <c r="J3" s="16" t="s">
        <v>26</v>
      </c>
      <c r="K3" s="16" t="s">
        <v>28</v>
      </c>
      <c r="L3" s="16" t="s">
        <v>1319</v>
      </c>
      <c r="M3" s="35" t="s">
        <v>1322</v>
      </c>
      <c r="N3" s="17" t="s">
        <v>1620</v>
      </c>
      <c r="O3" s="35" t="s">
        <v>24</v>
      </c>
      <c r="P3" s="36" t="s">
        <v>1328</v>
      </c>
      <c r="Q3" s="35" t="s">
        <v>25</v>
      </c>
      <c r="R3" s="35" t="s">
        <v>1416</v>
      </c>
      <c r="S3" s="35" t="s">
        <v>1417</v>
      </c>
      <c r="T3" s="47" t="s">
        <v>1418</v>
      </c>
      <c r="U3" s="20" t="s">
        <v>1329</v>
      </c>
      <c r="V3" s="20" t="s">
        <v>1342</v>
      </c>
      <c r="W3" s="20" t="s">
        <v>1330</v>
      </c>
      <c r="X3" s="20" t="s">
        <v>1341</v>
      </c>
      <c r="Y3" s="21" t="s">
        <v>1633</v>
      </c>
      <c r="Z3" s="42" t="s">
        <v>1348</v>
      </c>
      <c r="AA3" s="74" t="s">
        <v>1619</v>
      </c>
      <c r="AB3" s="74" t="s">
        <v>1621</v>
      </c>
      <c r="AC3" s="21" t="s">
        <v>1405</v>
      </c>
      <c r="AD3" s="20" t="s">
        <v>1340</v>
      </c>
      <c r="AE3" s="42" t="s">
        <v>1331</v>
      </c>
      <c r="AF3" s="42" t="s">
        <v>1352</v>
      </c>
      <c r="AG3" s="42" t="s">
        <v>1350</v>
      </c>
      <c r="AH3" s="42" t="s">
        <v>1332</v>
      </c>
      <c r="AI3" s="42" t="s">
        <v>1333</v>
      </c>
      <c r="AJ3" s="42" t="s">
        <v>1339</v>
      </c>
      <c r="AK3" s="22" t="s">
        <v>29</v>
      </c>
      <c r="AL3" s="22" t="s">
        <v>1343</v>
      </c>
      <c r="AM3" s="22" t="s">
        <v>1327</v>
      </c>
    </row>
    <row r="4" spans="1:39" ht="14.25" customHeight="1" x14ac:dyDescent="0.25">
      <c r="A4" s="23" t="s">
        <v>16</v>
      </c>
      <c r="B4" s="52" t="s">
        <v>18</v>
      </c>
      <c r="C4" s="28" t="s">
        <v>1347</v>
      </c>
      <c r="D4" s="55" t="s">
        <v>1398</v>
      </c>
      <c r="E4" s="56" t="s">
        <v>1401</v>
      </c>
      <c r="F4" s="28" t="s">
        <v>1347</v>
      </c>
      <c r="G4" s="56" t="s">
        <v>22</v>
      </c>
      <c r="H4" s="28" t="s">
        <v>1347</v>
      </c>
      <c r="I4" s="56" t="s">
        <v>23</v>
      </c>
      <c r="J4" s="28" t="s">
        <v>1347</v>
      </c>
      <c r="K4" s="24">
        <v>40</v>
      </c>
      <c r="L4" s="28" t="s">
        <v>1347</v>
      </c>
      <c r="M4" s="56" t="s">
        <v>1320</v>
      </c>
      <c r="N4" s="28" t="s">
        <v>1347</v>
      </c>
      <c r="O4" s="56"/>
      <c r="P4" s="28" t="s">
        <v>1347</v>
      </c>
      <c r="Q4" s="62" t="s">
        <v>14</v>
      </c>
      <c r="R4" s="62" t="s">
        <v>0</v>
      </c>
      <c r="S4" s="62" t="s">
        <v>3</v>
      </c>
      <c r="T4" s="63" t="s">
        <v>1</v>
      </c>
      <c r="U4" s="25" t="s">
        <v>1421</v>
      </c>
      <c r="V4" s="25" t="s">
        <v>1344</v>
      </c>
      <c r="W4" s="25" t="s">
        <v>1345</v>
      </c>
      <c r="X4" s="26">
        <v>35836</v>
      </c>
      <c r="Y4" s="26"/>
      <c r="Z4" s="27" t="s">
        <v>1347</v>
      </c>
      <c r="AA4" s="27" t="s">
        <v>1347</v>
      </c>
      <c r="AB4" s="27" t="s">
        <v>1347</v>
      </c>
      <c r="AC4" s="25">
        <v>9062012000</v>
      </c>
      <c r="AD4" s="25" t="s">
        <v>1346</v>
      </c>
      <c r="AE4" s="27" t="s">
        <v>1347</v>
      </c>
      <c r="AF4" s="27" t="s">
        <v>1347</v>
      </c>
      <c r="AG4" s="66">
        <v>64712</v>
      </c>
      <c r="AH4" s="26">
        <v>46188</v>
      </c>
      <c r="AI4" s="26">
        <v>46568</v>
      </c>
      <c r="AJ4" s="26">
        <v>47664</v>
      </c>
      <c r="AK4" s="68" t="s">
        <v>1351</v>
      </c>
      <c r="AL4" s="68" t="s">
        <v>1326</v>
      </c>
      <c r="AM4" s="69">
        <v>46070</v>
      </c>
    </row>
    <row r="5" spans="1:39" x14ac:dyDescent="0.25">
      <c r="A5" s="33" t="s">
        <v>16</v>
      </c>
      <c r="B5" s="53" t="str">
        <f>IFERROR(VLOOKUP($A5,'Worker Type'!$A$2:$B$3,2,FALSE),"")</f>
        <v>EE</v>
      </c>
      <c r="C5" s="81"/>
      <c r="D5" s="57" t="str">
        <f>IFERROR(VLOOKUP($C5,Managers!$A$2:$C$8,2,FALSE),"")</f>
        <v/>
      </c>
      <c r="E5" s="57" t="str">
        <f>IFERROR(VLOOKUP($C5,Managers!$A$2:$C$8,3,FALSE),"")</f>
        <v/>
      </c>
      <c r="F5" s="79"/>
      <c r="G5" s="58" t="str">
        <f>IFERROR(VLOOKUP($F5,'Job Profile'!$A$2:$B$6,2,FALSE),"")</f>
        <v/>
      </c>
      <c r="H5" s="32" t="s">
        <v>23</v>
      </c>
      <c r="I5" s="58" t="str">
        <f>IFERROR(VLOOKUP($H5,'Employee Type'!$A$2:$B$3,2,FALSE),"")</f>
        <v>Regular</v>
      </c>
      <c r="J5" s="32" t="s">
        <v>27</v>
      </c>
      <c r="K5" s="49">
        <v>40</v>
      </c>
      <c r="L5" s="32" t="s">
        <v>1323</v>
      </c>
      <c r="M5" s="58" t="str">
        <f>IFERROR(VLOOKUP($L5,'Work Shift'!$A$2:$B$3,2,FALSE),"")</f>
        <v>Day_Shift</v>
      </c>
      <c r="N5" s="77"/>
      <c r="O5" s="59" t="str">
        <f>IFERROR(VLOOKUP($N5,'Location Lookup Table'!$A$2:$B$431,2,FALSE),"")</f>
        <v/>
      </c>
      <c r="P5" s="80"/>
      <c r="Q5" s="60" t="str">
        <f>IFERROR(VLOOKUP($P5,'CC Lookup Table'!$B$2:$I$8,2,FALSE),"")</f>
        <v/>
      </c>
      <c r="R5" s="64" t="str">
        <f>IFERROR(VLOOKUP($P5,'CC Lookup Table'!$B:$I,4,FALSE),"")</f>
        <v/>
      </c>
      <c r="S5" s="64" t="str">
        <f>IFERROR(VLOOKUP($P5,'CC Lookup Table'!$B:$I,8,FALSE),"")</f>
        <v/>
      </c>
      <c r="T5" s="65" t="str">
        <f>IFERROR(VLOOKUP($P5,'CC Lookup Table'!$B:$I,6,FALSE),"")</f>
        <v/>
      </c>
      <c r="U5" s="10"/>
      <c r="V5" s="10"/>
      <c r="W5" s="10"/>
      <c r="X5" s="40"/>
      <c r="Y5" s="40"/>
      <c r="Z5" s="79"/>
      <c r="AA5" s="79"/>
      <c r="AB5" s="79"/>
      <c r="AC5" s="34"/>
      <c r="AD5" s="10"/>
      <c r="AE5" s="77"/>
      <c r="AF5" s="78"/>
      <c r="AG5" s="86"/>
      <c r="AH5" s="40"/>
      <c r="AI5" s="40"/>
      <c r="AJ5" s="40"/>
      <c r="AK5" s="70"/>
      <c r="AL5" s="71"/>
      <c r="AM5" s="71"/>
    </row>
    <row r="6" spans="1:39" x14ac:dyDescent="0.25">
      <c r="A6" s="33" t="s">
        <v>16</v>
      </c>
      <c r="B6" s="53" t="str">
        <f>IFERROR(VLOOKUP($A6,'Worker Type'!$A$2:$B$3,2,FALSE),"")</f>
        <v>EE</v>
      </c>
      <c r="C6" s="81"/>
      <c r="D6" s="57" t="str">
        <f>IFERROR(VLOOKUP($C6,Managers!$A$2:$C$8,2,FALSE),"")</f>
        <v/>
      </c>
      <c r="E6" s="57" t="str">
        <f>IFERROR(VLOOKUP($C6,Managers!$A$2:$C$8,3,FALSE),"")</f>
        <v/>
      </c>
      <c r="F6" s="79"/>
      <c r="G6" s="58" t="str">
        <f>IFERROR(VLOOKUP($F6,'Job Profile'!$A$2:$B$6,2,FALSE),"")</f>
        <v/>
      </c>
      <c r="H6" s="32" t="s">
        <v>23</v>
      </c>
      <c r="I6" s="58" t="str">
        <f>IFERROR(VLOOKUP($H6,'Employee Type'!$A$2:$B$3,2,FALSE),"")</f>
        <v>Regular</v>
      </c>
      <c r="J6" s="32" t="s">
        <v>27</v>
      </c>
      <c r="K6" s="49">
        <v>40</v>
      </c>
      <c r="L6" s="32" t="s">
        <v>1323</v>
      </c>
      <c r="M6" s="58" t="str">
        <f>IFERROR(VLOOKUP($L6,'Work Shift'!$A$2:$B$3,2,FALSE),"")</f>
        <v>Day_Shift</v>
      </c>
      <c r="N6" s="77"/>
      <c r="O6" s="60" t="str">
        <f>IFERROR(VLOOKUP($N6,'Location Lookup Table'!$A$9:$B$431,2,FALSE),"")</f>
        <v/>
      </c>
      <c r="P6" s="80"/>
      <c r="Q6" s="60" t="str">
        <f>IFERROR(VLOOKUP($P6,'CC Lookup Table'!$B$2:$I$8,2,FALSE),"")</f>
        <v/>
      </c>
      <c r="R6" s="64" t="str">
        <f>IFERROR(VLOOKUP($P6,'CC Lookup Table'!$B:$I,4,FALSE),"")</f>
        <v/>
      </c>
      <c r="S6" s="64" t="str">
        <f>IFERROR(VLOOKUP($P6,'CC Lookup Table'!$B:$I,8,FALSE),"")</f>
        <v/>
      </c>
      <c r="T6" s="65" t="str">
        <f>IFERROR(VLOOKUP($P6,'CC Lookup Table'!$B:$I,6,FALSE),"")</f>
        <v/>
      </c>
      <c r="U6" s="10"/>
      <c r="V6" s="10"/>
      <c r="W6" s="10"/>
      <c r="X6" s="40"/>
      <c r="Y6" s="40"/>
      <c r="Z6" s="79"/>
      <c r="AA6" s="79"/>
      <c r="AB6" s="79"/>
      <c r="AC6" s="34"/>
      <c r="AD6" s="10"/>
      <c r="AE6" s="77"/>
      <c r="AF6" s="78"/>
      <c r="AG6" s="86"/>
      <c r="AH6" s="40"/>
      <c r="AI6" s="40"/>
      <c r="AJ6" s="40"/>
      <c r="AK6" s="72"/>
      <c r="AL6" s="71"/>
      <c r="AM6" s="71"/>
    </row>
    <row r="7" spans="1:39" x14ac:dyDescent="0.25">
      <c r="A7" s="33" t="s">
        <v>16</v>
      </c>
      <c r="B7" s="53" t="str">
        <f>IFERROR(VLOOKUP($A7,'Worker Type'!$A$2:$B$3,2,FALSE),"")</f>
        <v>EE</v>
      </c>
      <c r="C7" s="81"/>
      <c r="D7" s="57" t="str">
        <f>IFERROR(VLOOKUP($C7,Managers!$A$2:$C$8,2,FALSE),"")</f>
        <v/>
      </c>
      <c r="E7" s="57" t="str">
        <f>IFERROR(VLOOKUP($C7,Managers!$A$2:$C$8,3,FALSE),"")</f>
        <v/>
      </c>
      <c r="F7" s="79"/>
      <c r="G7" s="58" t="str">
        <f>IFERROR(VLOOKUP($F7,'Job Profile'!$A$2:$B$6,2,FALSE),"")</f>
        <v/>
      </c>
      <c r="H7" s="32" t="s">
        <v>23</v>
      </c>
      <c r="I7" s="58" t="str">
        <f>IFERROR(VLOOKUP($H7,'Employee Type'!$A$2:$B$3,2,FALSE),"")</f>
        <v>Regular</v>
      </c>
      <c r="J7" s="32" t="s">
        <v>27</v>
      </c>
      <c r="K7" s="49">
        <v>40</v>
      </c>
      <c r="L7" s="32" t="s">
        <v>1323</v>
      </c>
      <c r="M7" s="58" t="str">
        <f>IFERROR(VLOOKUP($L7,'Work Shift'!$A$2:$B$3,2,FALSE),"")</f>
        <v>Day_Shift</v>
      </c>
      <c r="N7" s="77"/>
      <c r="O7" s="60" t="str">
        <f>IFERROR(VLOOKUP($N7,'Location Lookup Table'!$A$9:$B$431,2,FALSE),"")</f>
        <v/>
      </c>
      <c r="P7" s="80"/>
      <c r="Q7" s="60" t="str">
        <f>IFERROR(VLOOKUP($P7,'CC Lookup Table'!$B$2:$I$8,2,FALSE),"")</f>
        <v/>
      </c>
      <c r="R7" s="64" t="str">
        <f>IFERROR(VLOOKUP($P7,'CC Lookup Table'!$B:$I,4,FALSE),"")</f>
        <v/>
      </c>
      <c r="S7" s="64" t="str">
        <f>IFERROR(VLOOKUP($P7,'CC Lookup Table'!$B:$I,8,FALSE),"")</f>
        <v/>
      </c>
      <c r="T7" s="65" t="str">
        <f>IFERROR(VLOOKUP($P7,'CC Lookup Table'!$B:$I,6,FALSE),"")</f>
        <v/>
      </c>
      <c r="U7" s="10"/>
      <c r="V7" s="10"/>
      <c r="W7" s="10"/>
      <c r="X7" s="40"/>
      <c r="Y7" s="40"/>
      <c r="Z7" s="79"/>
      <c r="AA7" s="79"/>
      <c r="AB7" s="79"/>
      <c r="AC7" s="34"/>
      <c r="AD7" s="10"/>
      <c r="AE7" s="77"/>
      <c r="AF7" s="78"/>
      <c r="AG7" s="86"/>
      <c r="AH7" s="40"/>
      <c r="AI7" s="40"/>
      <c r="AJ7" s="40"/>
      <c r="AK7" s="72"/>
      <c r="AL7" s="71"/>
      <c r="AM7" s="71"/>
    </row>
    <row r="8" spans="1:39" x14ac:dyDescent="0.25">
      <c r="A8" s="33" t="s">
        <v>16</v>
      </c>
      <c r="B8" s="53" t="str">
        <f>IFERROR(VLOOKUP($A8,'Worker Type'!$A$2:$B$3,2,FALSE),"")</f>
        <v>EE</v>
      </c>
      <c r="C8" s="81"/>
      <c r="D8" s="57" t="str">
        <f>IFERROR(VLOOKUP($C8,Managers!$A$2:$C$8,2,FALSE),"")</f>
        <v/>
      </c>
      <c r="E8" s="57" t="str">
        <f>IFERROR(VLOOKUP($C8,Managers!$A$2:$C$8,3,FALSE),"")</f>
        <v/>
      </c>
      <c r="F8" s="79"/>
      <c r="G8" s="58" t="str">
        <f>IFERROR(VLOOKUP($F8,'Job Profile'!$A$2:$B$6,2,FALSE),"")</f>
        <v/>
      </c>
      <c r="H8" s="32" t="s">
        <v>23</v>
      </c>
      <c r="I8" s="58" t="str">
        <f>IFERROR(VLOOKUP($H8,'Employee Type'!$A$2:$B$3,2,FALSE),"")</f>
        <v>Regular</v>
      </c>
      <c r="J8" s="32" t="s">
        <v>27</v>
      </c>
      <c r="K8" s="49">
        <v>40</v>
      </c>
      <c r="L8" s="32" t="s">
        <v>1323</v>
      </c>
      <c r="M8" s="58" t="str">
        <f>IFERROR(VLOOKUP($L8,'Work Shift'!$A$2:$B$3,2,FALSE),"")</f>
        <v>Day_Shift</v>
      </c>
      <c r="N8" s="77"/>
      <c r="O8" s="60" t="str">
        <f>IFERROR(VLOOKUP($N8,'Location Lookup Table'!$A$9:$B$431,2,FALSE),"")</f>
        <v/>
      </c>
      <c r="P8" s="80"/>
      <c r="Q8" s="60" t="str">
        <f>IFERROR(VLOOKUP($P8,'CC Lookup Table'!$B$2:$I$8,2,FALSE),"")</f>
        <v/>
      </c>
      <c r="R8" s="64" t="str">
        <f>IFERROR(VLOOKUP($P8,'CC Lookup Table'!$B:$I,4,FALSE),"")</f>
        <v/>
      </c>
      <c r="S8" s="64" t="str">
        <f>IFERROR(VLOOKUP($P8,'CC Lookup Table'!$B:$I,8,FALSE),"")</f>
        <v/>
      </c>
      <c r="T8" s="65" t="str">
        <f>IFERROR(VLOOKUP($P8,'CC Lookup Table'!$B:$I,6,FALSE),"")</f>
        <v/>
      </c>
      <c r="U8" s="10"/>
      <c r="V8" s="10"/>
      <c r="W8" s="10"/>
      <c r="X8" s="40"/>
      <c r="Y8" s="40"/>
      <c r="Z8" s="79"/>
      <c r="AA8" s="79"/>
      <c r="AB8" s="79"/>
      <c r="AC8" s="34"/>
      <c r="AD8" s="10"/>
      <c r="AE8" s="77"/>
      <c r="AF8" s="78"/>
      <c r="AG8" s="86"/>
      <c r="AH8" s="40"/>
      <c r="AI8" s="40"/>
      <c r="AJ8" s="40"/>
      <c r="AK8" s="72"/>
      <c r="AL8" s="71"/>
      <c r="AM8" s="71"/>
    </row>
    <row r="9" spans="1:39" x14ac:dyDescent="0.25">
      <c r="A9" s="33" t="s">
        <v>16</v>
      </c>
      <c r="B9" s="53" t="str">
        <f>IFERROR(VLOOKUP($A9,'Worker Type'!$A$2:$B$3,2,FALSE),"")</f>
        <v>EE</v>
      </c>
      <c r="C9" s="81"/>
      <c r="D9" s="57" t="str">
        <f>IFERROR(VLOOKUP($C9,Managers!$A$2:$C$8,2,FALSE),"")</f>
        <v/>
      </c>
      <c r="E9" s="57" t="str">
        <f>IFERROR(VLOOKUP($C9,Managers!$A$2:$C$8,3,FALSE),"")</f>
        <v/>
      </c>
      <c r="F9" s="79"/>
      <c r="G9" s="58" t="str">
        <f>IFERROR(VLOOKUP($F9,'Job Profile'!$A$2:$B$6,2,FALSE),"")</f>
        <v/>
      </c>
      <c r="H9" s="32" t="s">
        <v>23</v>
      </c>
      <c r="I9" s="58" t="str">
        <f>IFERROR(VLOOKUP($H9,'Employee Type'!$A$2:$B$3,2,FALSE),"")</f>
        <v>Regular</v>
      </c>
      <c r="J9" s="32" t="s">
        <v>27</v>
      </c>
      <c r="K9" s="49">
        <v>40</v>
      </c>
      <c r="L9" s="32" t="s">
        <v>1323</v>
      </c>
      <c r="M9" s="58" t="str">
        <f>IFERROR(VLOOKUP($L9,'Work Shift'!$A$2:$B$3,2,FALSE),"")</f>
        <v>Day_Shift</v>
      </c>
      <c r="N9" s="77"/>
      <c r="O9" s="60" t="str">
        <f>IFERROR(VLOOKUP($N9,'Location Lookup Table'!$A$9:$B$431,2,FALSE),"")</f>
        <v/>
      </c>
      <c r="P9" s="80"/>
      <c r="Q9" s="60" t="str">
        <f>IFERROR(VLOOKUP($P9,'CC Lookup Table'!$B$2:$I$8,2,FALSE),"")</f>
        <v/>
      </c>
      <c r="R9" s="64" t="str">
        <f>IFERROR(VLOOKUP($P9,'CC Lookup Table'!$B:$I,4,FALSE),"")</f>
        <v/>
      </c>
      <c r="S9" s="64" t="str">
        <f>IFERROR(VLOOKUP($P9,'CC Lookup Table'!$B:$I,8,FALSE),"")</f>
        <v/>
      </c>
      <c r="T9" s="65" t="str">
        <f>IFERROR(VLOOKUP($P9,'CC Lookup Table'!$B:$I,6,FALSE),"")</f>
        <v/>
      </c>
      <c r="U9" s="10"/>
      <c r="V9" s="10"/>
      <c r="W9" s="10"/>
      <c r="X9" s="40"/>
      <c r="Y9" s="40"/>
      <c r="Z9" s="79"/>
      <c r="AA9" s="79"/>
      <c r="AB9" s="79"/>
      <c r="AC9" s="34"/>
      <c r="AD9" s="10"/>
      <c r="AE9" s="77"/>
      <c r="AF9" s="78"/>
      <c r="AG9" s="86"/>
      <c r="AH9" s="40"/>
      <c r="AI9" s="40"/>
      <c r="AJ9" s="40"/>
      <c r="AK9" s="72"/>
      <c r="AL9" s="71"/>
      <c r="AM9" s="71"/>
    </row>
    <row r="10" spans="1:39" x14ac:dyDescent="0.25">
      <c r="A10" s="33" t="s">
        <v>16</v>
      </c>
      <c r="B10" s="53" t="str">
        <f>IFERROR(VLOOKUP($A10,'Worker Type'!$A$2:$B$3,2,FALSE),"")</f>
        <v>EE</v>
      </c>
      <c r="C10" s="81"/>
      <c r="D10" s="57" t="str">
        <f>IFERROR(VLOOKUP($C10,Managers!$A$2:$C$8,2,FALSE),"")</f>
        <v/>
      </c>
      <c r="E10" s="57" t="str">
        <f>IFERROR(VLOOKUP($C10,Managers!$A$2:$C$8,3,FALSE),"")</f>
        <v/>
      </c>
      <c r="F10" s="79"/>
      <c r="G10" s="58" t="str">
        <f>IFERROR(VLOOKUP($F10,'Job Profile'!$A$2:$B$6,2,FALSE),"")</f>
        <v/>
      </c>
      <c r="H10" s="32" t="s">
        <v>23</v>
      </c>
      <c r="I10" s="58" t="str">
        <f>IFERROR(VLOOKUP($H10,'Employee Type'!$A$2:$B$3,2,FALSE),"")</f>
        <v>Regular</v>
      </c>
      <c r="J10" s="32" t="s">
        <v>27</v>
      </c>
      <c r="K10" s="49">
        <v>40</v>
      </c>
      <c r="L10" s="32" t="s">
        <v>1323</v>
      </c>
      <c r="M10" s="58" t="str">
        <f>IFERROR(VLOOKUP($L10,'Work Shift'!$A$2:$B$3,2,FALSE),"")</f>
        <v>Day_Shift</v>
      </c>
      <c r="N10" s="77"/>
      <c r="O10" s="60" t="str">
        <f>IFERROR(VLOOKUP($N10,'Location Lookup Table'!$A$9:$B$431,2,FALSE),"")</f>
        <v/>
      </c>
      <c r="P10" s="80"/>
      <c r="Q10" s="60" t="str">
        <f>IFERROR(VLOOKUP($P10,'CC Lookup Table'!$B$2:$I$8,2,FALSE),"")</f>
        <v/>
      </c>
      <c r="R10" s="64" t="str">
        <f>IFERROR(VLOOKUP($P10,'CC Lookup Table'!$B:$I,4,FALSE),"")</f>
        <v/>
      </c>
      <c r="S10" s="64" t="str">
        <f>IFERROR(VLOOKUP($P10,'CC Lookup Table'!$B:$I,8,FALSE),"")</f>
        <v/>
      </c>
      <c r="T10" s="65" t="str">
        <f>IFERROR(VLOOKUP($P10,'CC Lookup Table'!$B:$I,6,FALSE),"")</f>
        <v/>
      </c>
      <c r="U10" s="10"/>
      <c r="V10" s="10"/>
      <c r="W10" s="10"/>
      <c r="X10" s="40"/>
      <c r="Y10" s="40"/>
      <c r="Z10" s="79"/>
      <c r="AA10" s="79"/>
      <c r="AB10" s="79"/>
      <c r="AC10" s="34"/>
      <c r="AD10" s="10"/>
      <c r="AE10" s="77"/>
      <c r="AF10" s="78"/>
      <c r="AG10" s="86"/>
      <c r="AH10" s="40"/>
      <c r="AI10" s="40"/>
      <c r="AJ10" s="40"/>
      <c r="AK10" s="72"/>
      <c r="AL10" s="71"/>
      <c r="AM10" s="71"/>
    </row>
    <row r="11" spans="1:39" x14ac:dyDescent="0.25">
      <c r="A11" s="33" t="s">
        <v>16</v>
      </c>
      <c r="B11" s="53" t="str">
        <f>IFERROR(VLOOKUP($A11,'Worker Type'!$A$2:$B$3,2,FALSE),"")</f>
        <v>EE</v>
      </c>
      <c r="C11" s="81"/>
      <c r="D11" s="57" t="str">
        <f>IFERROR(VLOOKUP($C11,Managers!$A$2:$C$8,2,FALSE),"")</f>
        <v/>
      </c>
      <c r="E11" s="57" t="str">
        <f>IFERROR(VLOOKUP($C11,Managers!$A$2:$C$8,3,FALSE),"")</f>
        <v/>
      </c>
      <c r="F11" s="79"/>
      <c r="G11" s="58" t="str">
        <f>IFERROR(VLOOKUP($F11,'Job Profile'!$A$2:$B$6,2,FALSE),"")</f>
        <v/>
      </c>
      <c r="H11" s="32" t="s">
        <v>23</v>
      </c>
      <c r="I11" s="58" t="str">
        <f>IFERROR(VLOOKUP($H11,'Employee Type'!$A$2:$B$3,2,FALSE),"")</f>
        <v>Regular</v>
      </c>
      <c r="J11" s="32" t="s">
        <v>27</v>
      </c>
      <c r="K11" s="49">
        <v>40</v>
      </c>
      <c r="L11" s="32" t="s">
        <v>1323</v>
      </c>
      <c r="M11" s="58" t="str">
        <f>IFERROR(VLOOKUP($L11,'Work Shift'!$A$2:$B$3,2,FALSE),"")</f>
        <v>Day_Shift</v>
      </c>
      <c r="N11" s="77"/>
      <c r="O11" s="60" t="str">
        <f>IFERROR(VLOOKUP($N11,'Location Lookup Table'!$A$9:$B$431,2,FALSE),"")</f>
        <v/>
      </c>
      <c r="P11" s="80"/>
      <c r="Q11" s="60" t="str">
        <f>IFERROR(VLOOKUP($P11,'CC Lookup Table'!$B$2:$I$8,2,FALSE),"")</f>
        <v/>
      </c>
      <c r="R11" s="64" t="str">
        <f>IFERROR(VLOOKUP($P11,'CC Lookup Table'!$B:$I,4,FALSE),"")</f>
        <v/>
      </c>
      <c r="S11" s="64" t="str">
        <f>IFERROR(VLOOKUP($P11,'CC Lookup Table'!$B:$I,8,FALSE),"")</f>
        <v/>
      </c>
      <c r="T11" s="65" t="str">
        <f>IFERROR(VLOOKUP($P11,'CC Lookup Table'!$B:$I,6,FALSE),"")</f>
        <v/>
      </c>
      <c r="U11" s="10"/>
      <c r="V11" s="10"/>
      <c r="W11" s="10"/>
      <c r="X11" s="40"/>
      <c r="Y11" s="40"/>
      <c r="Z11" s="79"/>
      <c r="AA11" s="79"/>
      <c r="AB11" s="79"/>
      <c r="AC11" s="34"/>
      <c r="AD11" s="10"/>
      <c r="AE11" s="77"/>
      <c r="AF11" s="78"/>
      <c r="AG11" s="86"/>
      <c r="AH11" s="40"/>
      <c r="AI11" s="40"/>
      <c r="AJ11" s="40"/>
      <c r="AK11" s="72"/>
      <c r="AL11" s="71"/>
      <c r="AM11" s="71"/>
    </row>
    <row r="12" spans="1:39" x14ac:dyDescent="0.25">
      <c r="A12" s="33" t="s">
        <v>16</v>
      </c>
      <c r="B12" s="53" t="str">
        <f>IFERROR(VLOOKUP($A12,'Worker Type'!$A$2:$B$3,2,FALSE),"")</f>
        <v>EE</v>
      </c>
      <c r="C12" s="81"/>
      <c r="D12" s="57" t="str">
        <f>IFERROR(VLOOKUP($C12,Managers!$A$2:$C$8,2,FALSE),"")</f>
        <v/>
      </c>
      <c r="E12" s="57" t="str">
        <f>IFERROR(VLOOKUP($C12,Managers!$A$2:$C$8,3,FALSE),"")</f>
        <v/>
      </c>
      <c r="F12" s="79"/>
      <c r="G12" s="58" t="str">
        <f>IFERROR(VLOOKUP($F12,'Job Profile'!$A$2:$B$6,2,FALSE),"")</f>
        <v/>
      </c>
      <c r="H12" s="32" t="s">
        <v>23</v>
      </c>
      <c r="I12" s="58" t="str">
        <f>IFERROR(VLOOKUP($H12,'Employee Type'!$A$2:$B$3,2,FALSE),"")</f>
        <v>Regular</v>
      </c>
      <c r="J12" s="32" t="s">
        <v>27</v>
      </c>
      <c r="K12" s="49">
        <v>40</v>
      </c>
      <c r="L12" s="32" t="s">
        <v>1323</v>
      </c>
      <c r="M12" s="58" t="str">
        <f>IFERROR(VLOOKUP($L12,'Work Shift'!$A$2:$B$3,2,FALSE),"")</f>
        <v>Day_Shift</v>
      </c>
      <c r="N12" s="77"/>
      <c r="O12" s="60" t="str">
        <f>IFERROR(VLOOKUP($N12,'Location Lookup Table'!$A$9:$B$431,2,FALSE),"")</f>
        <v/>
      </c>
      <c r="P12" s="80"/>
      <c r="Q12" s="60" t="str">
        <f>IFERROR(VLOOKUP($P12,'CC Lookup Table'!$B$2:$I$8,2,FALSE),"")</f>
        <v/>
      </c>
      <c r="R12" s="64" t="str">
        <f>IFERROR(VLOOKUP($P12,'CC Lookup Table'!$B:$I,4,FALSE),"")</f>
        <v/>
      </c>
      <c r="S12" s="64" t="str">
        <f>IFERROR(VLOOKUP($P12,'CC Lookup Table'!$B:$I,8,FALSE),"")</f>
        <v/>
      </c>
      <c r="T12" s="65" t="str">
        <f>IFERROR(VLOOKUP($P12,'CC Lookup Table'!$B:$I,6,FALSE),"")</f>
        <v/>
      </c>
      <c r="U12" s="10"/>
      <c r="V12" s="10"/>
      <c r="W12" s="10"/>
      <c r="X12" s="40"/>
      <c r="Y12" s="40"/>
      <c r="Z12" s="79"/>
      <c r="AA12" s="79"/>
      <c r="AB12" s="79"/>
      <c r="AC12" s="34"/>
      <c r="AD12" s="10"/>
      <c r="AE12" s="77"/>
      <c r="AF12" s="78"/>
      <c r="AG12" s="86"/>
      <c r="AH12" s="40"/>
      <c r="AI12" s="40"/>
      <c r="AJ12" s="40"/>
      <c r="AK12" s="72"/>
      <c r="AL12" s="71"/>
      <c r="AM12" s="71"/>
    </row>
    <row r="13" spans="1:39" x14ac:dyDescent="0.25">
      <c r="A13" s="33" t="s">
        <v>16</v>
      </c>
      <c r="B13" s="53" t="str">
        <f>IFERROR(VLOOKUP($A13,'Worker Type'!$A$2:$B$3,2,FALSE),"")</f>
        <v>EE</v>
      </c>
      <c r="C13" s="81"/>
      <c r="D13" s="57" t="str">
        <f>IFERROR(VLOOKUP($C13,Managers!$A$2:$C$8,2,FALSE),"")</f>
        <v/>
      </c>
      <c r="E13" s="57" t="str">
        <f>IFERROR(VLOOKUP($C13,Managers!$A$2:$C$8,3,FALSE),"")</f>
        <v/>
      </c>
      <c r="F13" s="79"/>
      <c r="G13" s="58" t="str">
        <f>IFERROR(VLOOKUP($F13,'Job Profile'!$A$2:$B$6,2,FALSE),"")</f>
        <v/>
      </c>
      <c r="H13" s="32" t="s">
        <v>23</v>
      </c>
      <c r="I13" s="58" t="str">
        <f>IFERROR(VLOOKUP($H13,'Employee Type'!$A$2:$B$3,2,FALSE),"")</f>
        <v>Regular</v>
      </c>
      <c r="J13" s="32" t="s">
        <v>27</v>
      </c>
      <c r="K13" s="49">
        <v>40</v>
      </c>
      <c r="L13" s="32" t="s">
        <v>1323</v>
      </c>
      <c r="M13" s="58" t="str">
        <f>IFERROR(VLOOKUP($L13,'Work Shift'!$A$2:$B$3,2,FALSE),"")</f>
        <v>Day_Shift</v>
      </c>
      <c r="N13" s="77"/>
      <c r="O13" s="60" t="str">
        <f>IFERROR(VLOOKUP($N13,'Location Lookup Table'!$A$9:$B$431,2,FALSE),"")</f>
        <v/>
      </c>
      <c r="P13" s="80"/>
      <c r="Q13" s="60" t="str">
        <f>IFERROR(VLOOKUP($P13,'CC Lookup Table'!$B$2:$I$8,2,FALSE),"")</f>
        <v/>
      </c>
      <c r="R13" s="64" t="str">
        <f>IFERROR(VLOOKUP($P13,'CC Lookup Table'!$B:$I,4,FALSE),"")</f>
        <v/>
      </c>
      <c r="S13" s="64" t="str">
        <f>IFERROR(VLOOKUP($P13,'CC Lookup Table'!$B:$I,8,FALSE),"")</f>
        <v/>
      </c>
      <c r="T13" s="65" t="str">
        <f>IFERROR(VLOOKUP($P13,'CC Lookup Table'!$B:$I,6,FALSE),"")</f>
        <v/>
      </c>
      <c r="U13" s="10"/>
      <c r="V13" s="10"/>
      <c r="W13" s="10"/>
      <c r="X13" s="40"/>
      <c r="Y13" s="40"/>
      <c r="Z13" s="79"/>
      <c r="AA13" s="79"/>
      <c r="AB13" s="79"/>
      <c r="AC13" s="34"/>
      <c r="AD13" s="10"/>
      <c r="AE13" s="77"/>
      <c r="AF13" s="78"/>
      <c r="AG13" s="86"/>
      <c r="AH13" s="40"/>
      <c r="AI13" s="40"/>
      <c r="AJ13" s="40"/>
      <c r="AK13" s="72"/>
      <c r="AL13" s="71"/>
      <c r="AM13" s="71"/>
    </row>
    <row r="14" spans="1:39" x14ac:dyDescent="0.25">
      <c r="A14" s="33" t="s">
        <v>16</v>
      </c>
      <c r="B14" s="53" t="str">
        <f>IFERROR(VLOOKUP($A14,'Worker Type'!$A$2:$B$3,2,FALSE),"")</f>
        <v>EE</v>
      </c>
      <c r="C14" s="81"/>
      <c r="D14" s="57" t="str">
        <f>IFERROR(VLOOKUP($C14,Managers!$A$2:$C$8,2,FALSE),"")</f>
        <v/>
      </c>
      <c r="E14" s="57" t="str">
        <f>IFERROR(VLOOKUP($C14,Managers!$A$2:$C$8,3,FALSE),"")</f>
        <v/>
      </c>
      <c r="F14" s="79"/>
      <c r="G14" s="58" t="str">
        <f>IFERROR(VLOOKUP($F14,'Job Profile'!$A$2:$B$6,2,FALSE),"")</f>
        <v/>
      </c>
      <c r="H14" s="32" t="s">
        <v>23</v>
      </c>
      <c r="I14" s="58" t="str">
        <f>IFERROR(VLOOKUP($H14,'Employee Type'!$A$2:$B$3,2,FALSE),"")</f>
        <v>Regular</v>
      </c>
      <c r="J14" s="32" t="s">
        <v>27</v>
      </c>
      <c r="K14" s="49">
        <v>40</v>
      </c>
      <c r="L14" s="32" t="s">
        <v>1323</v>
      </c>
      <c r="M14" s="58" t="str">
        <f>IFERROR(VLOOKUP($L14,'Work Shift'!$A$2:$B$3,2,FALSE),"")</f>
        <v>Day_Shift</v>
      </c>
      <c r="N14" s="77"/>
      <c r="O14" s="60" t="str">
        <f>IFERROR(VLOOKUP($N14,'Location Lookup Table'!$A$9:$B$431,2,FALSE),"")</f>
        <v/>
      </c>
      <c r="P14" s="80"/>
      <c r="Q14" s="60" t="str">
        <f>IFERROR(VLOOKUP($P14,'CC Lookup Table'!$B$2:$I$8,2,FALSE),"")</f>
        <v/>
      </c>
      <c r="R14" s="64" t="str">
        <f>IFERROR(VLOOKUP($P14,'CC Lookup Table'!$B:$I,4,FALSE),"")</f>
        <v/>
      </c>
      <c r="S14" s="64" t="str">
        <f>IFERROR(VLOOKUP($P14,'CC Lookup Table'!$B:$I,8,FALSE),"")</f>
        <v/>
      </c>
      <c r="T14" s="65" t="str">
        <f>IFERROR(VLOOKUP($P14,'CC Lookup Table'!$B:$I,6,FALSE),"")</f>
        <v/>
      </c>
      <c r="U14" s="10"/>
      <c r="V14" s="10"/>
      <c r="W14" s="10"/>
      <c r="X14" s="40"/>
      <c r="Y14" s="40"/>
      <c r="Z14" s="79"/>
      <c r="AA14" s="79"/>
      <c r="AB14" s="79"/>
      <c r="AC14" s="34"/>
      <c r="AD14" s="10"/>
      <c r="AE14" s="77"/>
      <c r="AF14" s="78"/>
      <c r="AG14" s="86"/>
      <c r="AH14" s="40"/>
      <c r="AI14" s="40"/>
      <c r="AJ14" s="40"/>
      <c r="AK14" s="72"/>
      <c r="AL14" s="71"/>
      <c r="AM14" s="71"/>
    </row>
    <row r="15" spans="1:39" x14ac:dyDescent="0.25">
      <c r="A15" s="33" t="s">
        <v>16</v>
      </c>
      <c r="B15" s="53" t="str">
        <f>IFERROR(VLOOKUP($A15,'Worker Type'!$A$2:$B$3,2,FALSE),"")</f>
        <v>EE</v>
      </c>
      <c r="C15" s="81"/>
      <c r="D15" s="57" t="str">
        <f>IFERROR(VLOOKUP($C15,Managers!$A$2:$C$8,2,FALSE),"")</f>
        <v/>
      </c>
      <c r="E15" s="57" t="str">
        <f>IFERROR(VLOOKUP($C15,Managers!$A$2:$C$8,3,FALSE),"")</f>
        <v/>
      </c>
      <c r="F15" s="79"/>
      <c r="G15" s="58" t="str">
        <f>IFERROR(VLOOKUP($F15,'Job Profile'!$A$2:$B$6,2,FALSE),"")</f>
        <v/>
      </c>
      <c r="H15" s="32" t="s">
        <v>23</v>
      </c>
      <c r="I15" s="58" t="str">
        <f>IFERROR(VLOOKUP($H15,'Employee Type'!$A$2:$B$3,2,FALSE),"")</f>
        <v>Regular</v>
      </c>
      <c r="J15" s="32" t="s">
        <v>27</v>
      </c>
      <c r="K15" s="49">
        <v>40</v>
      </c>
      <c r="L15" s="32" t="s">
        <v>1323</v>
      </c>
      <c r="M15" s="58" t="str">
        <f>IFERROR(VLOOKUP($L15,'Work Shift'!$A$2:$B$3,2,FALSE),"")</f>
        <v>Day_Shift</v>
      </c>
      <c r="N15" s="77"/>
      <c r="O15" s="60" t="str">
        <f>IFERROR(VLOOKUP($N15,'Location Lookup Table'!$A$9:$B$431,2,FALSE),"")</f>
        <v/>
      </c>
      <c r="P15" s="80"/>
      <c r="Q15" s="60" t="str">
        <f>IFERROR(VLOOKUP($P15,'CC Lookup Table'!$B$2:$I$8,2,FALSE),"")</f>
        <v/>
      </c>
      <c r="R15" s="64" t="str">
        <f>IFERROR(VLOOKUP($P15,'CC Lookup Table'!$B:$I,4,FALSE),"")</f>
        <v/>
      </c>
      <c r="S15" s="64" t="str">
        <f>IFERROR(VLOOKUP($P15,'CC Lookup Table'!$B:$I,8,FALSE),"")</f>
        <v/>
      </c>
      <c r="T15" s="65" t="str">
        <f>IFERROR(VLOOKUP($P15,'CC Lookup Table'!$B:$I,6,FALSE),"")</f>
        <v/>
      </c>
      <c r="U15" s="10"/>
      <c r="V15" s="10"/>
      <c r="W15" s="10"/>
      <c r="X15" s="40"/>
      <c r="Y15" s="40"/>
      <c r="Z15" s="79"/>
      <c r="AA15" s="79"/>
      <c r="AB15" s="79"/>
      <c r="AC15" s="34"/>
      <c r="AD15" s="10"/>
      <c r="AE15" s="77"/>
      <c r="AF15" s="78"/>
      <c r="AG15" s="86"/>
      <c r="AH15" s="40"/>
      <c r="AI15" s="40"/>
      <c r="AJ15" s="40"/>
      <c r="AK15" s="72"/>
      <c r="AL15" s="71"/>
      <c r="AM15" s="71"/>
    </row>
    <row r="16" spans="1:39" x14ac:dyDescent="0.25">
      <c r="A16" s="33" t="s">
        <v>16</v>
      </c>
      <c r="B16" s="53" t="str">
        <f>IFERROR(VLOOKUP($A16,'Worker Type'!$A$2:$B$3,2,FALSE),"")</f>
        <v>EE</v>
      </c>
      <c r="C16" s="81"/>
      <c r="D16" s="57" t="str">
        <f>IFERROR(VLOOKUP($C16,Managers!$A$2:$C$8,2,FALSE),"")</f>
        <v/>
      </c>
      <c r="E16" s="57" t="str">
        <f>IFERROR(VLOOKUP($C16,Managers!$A$2:$C$8,3,FALSE),"")</f>
        <v/>
      </c>
      <c r="F16" s="79"/>
      <c r="G16" s="58" t="str">
        <f>IFERROR(VLOOKUP($F16,'Job Profile'!$A$2:$B$6,2,FALSE),"")</f>
        <v/>
      </c>
      <c r="H16" s="32" t="s">
        <v>23</v>
      </c>
      <c r="I16" s="58" t="str">
        <f>IFERROR(VLOOKUP($H16,'Employee Type'!$A$2:$B$3,2,FALSE),"")</f>
        <v>Regular</v>
      </c>
      <c r="J16" s="32" t="s">
        <v>27</v>
      </c>
      <c r="K16" s="49">
        <v>40</v>
      </c>
      <c r="L16" s="32" t="s">
        <v>1323</v>
      </c>
      <c r="M16" s="58" t="str">
        <f>IFERROR(VLOOKUP($L16,'Work Shift'!$A$2:$B$3,2,FALSE),"")</f>
        <v>Day_Shift</v>
      </c>
      <c r="N16" s="77"/>
      <c r="O16" s="60" t="str">
        <f>IFERROR(VLOOKUP($N16,'Location Lookup Table'!$A$9:$B$431,2,FALSE),"")</f>
        <v/>
      </c>
      <c r="P16" s="80"/>
      <c r="Q16" s="60" t="str">
        <f>IFERROR(VLOOKUP($P16,'CC Lookup Table'!$B$2:$I$8,2,FALSE),"")</f>
        <v/>
      </c>
      <c r="R16" s="64" t="str">
        <f>IFERROR(VLOOKUP($P16,'CC Lookup Table'!$B:$I,4,FALSE),"")</f>
        <v/>
      </c>
      <c r="S16" s="64" t="str">
        <f>IFERROR(VLOOKUP($P16,'CC Lookup Table'!$B:$I,8,FALSE),"")</f>
        <v/>
      </c>
      <c r="T16" s="65" t="str">
        <f>IFERROR(VLOOKUP($P16,'CC Lookup Table'!$B:$I,6,FALSE),"")</f>
        <v/>
      </c>
      <c r="U16" s="10"/>
      <c r="V16" s="10"/>
      <c r="W16" s="10"/>
      <c r="X16" s="40"/>
      <c r="Y16" s="40"/>
      <c r="Z16" s="79"/>
      <c r="AA16" s="79"/>
      <c r="AB16" s="79"/>
      <c r="AC16" s="34"/>
      <c r="AD16" s="10"/>
      <c r="AE16" s="77"/>
      <c r="AF16" s="78"/>
      <c r="AG16" s="86"/>
      <c r="AH16" s="40"/>
      <c r="AI16" s="40"/>
      <c r="AJ16" s="40"/>
      <c r="AK16" s="72"/>
      <c r="AL16" s="71"/>
      <c r="AM16" s="71"/>
    </row>
    <row r="17" spans="1:39" x14ac:dyDescent="0.25">
      <c r="A17" s="33" t="s">
        <v>16</v>
      </c>
      <c r="B17" s="53" t="str">
        <f>IFERROR(VLOOKUP($A17,'Worker Type'!$A$2:$B$3,2,FALSE),"")</f>
        <v>EE</v>
      </c>
      <c r="C17" s="81"/>
      <c r="D17" s="57" t="str">
        <f>IFERROR(VLOOKUP($C17,Managers!$A$2:$C$8,2,FALSE),"")</f>
        <v/>
      </c>
      <c r="E17" s="57" t="str">
        <f>IFERROR(VLOOKUP($C17,Managers!$A$2:$C$8,3,FALSE),"")</f>
        <v/>
      </c>
      <c r="F17" s="79"/>
      <c r="G17" s="58" t="str">
        <f>IFERROR(VLOOKUP($F17,'Job Profile'!$A$2:$B$6,2,FALSE),"")</f>
        <v/>
      </c>
      <c r="H17" s="32" t="s">
        <v>23</v>
      </c>
      <c r="I17" s="58" t="str">
        <f>IFERROR(VLOOKUP($H17,'Employee Type'!$A$2:$B$3,2,FALSE),"")</f>
        <v>Regular</v>
      </c>
      <c r="J17" s="32" t="s">
        <v>27</v>
      </c>
      <c r="K17" s="49">
        <v>40</v>
      </c>
      <c r="L17" s="32" t="s">
        <v>1323</v>
      </c>
      <c r="M17" s="58" t="str">
        <f>IFERROR(VLOOKUP($L17,'Work Shift'!$A$2:$B$3,2,FALSE),"")</f>
        <v>Day_Shift</v>
      </c>
      <c r="N17" s="77"/>
      <c r="O17" s="60" t="str">
        <f>IFERROR(VLOOKUP($N17,'Location Lookup Table'!$A$9:$B$431,2,FALSE),"")</f>
        <v/>
      </c>
      <c r="P17" s="80"/>
      <c r="Q17" s="60" t="str">
        <f>IFERROR(VLOOKUP($P17,'CC Lookup Table'!$B$2:$I$8,2,FALSE),"")</f>
        <v/>
      </c>
      <c r="R17" s="64" t="str">
        <f>IFERROR(VLOOKUP($P17,'CC Lookup Table'!$B:$I,4,FALSE),"")</f>
        <v/>
      </c>
      <c r="S17" s="64" t="str">
        <f>IFERROR(VLOOKUP($P17,'CC Lookup Table'!$B:$I,8,FALSE),"")</f>
        <v/>
      </c>
      <c r="T17" s="65" t="str">
        <f>IFERROR(VLOOKUP($P17,'CC Lookup Table'!$B:$I,6,FALSE),"")</f>
        <v/>
      </c>
      <c r="U17" s="10"/>
      <c r="V17" s="10"/>
      <c r="W17" s="10"/>
      <c r="X17" s="40"/>
      <c r="Y17" s="40"/>
      <c r="Z17" s="79"/>
      <c r="AA17" s="79"/>
      <c r="AB17" s="79"/>
      <c r="AC17" s="34"/>
      <c r="AD17" s="10"/>
      <c r="AE17" s="77"/>
      <c r="AF17" s="78"/>
      <c r="AG17" s="86"/>
      <c r="AH17" s="40"/>
      <c r="AI17" s="40"/>
      <c r="AJ17" s="40"/>
      <c r="AK17" s="72"/>
      <c r="AL17" s="71"/>
      <c r="AM17" s="71"/>
    </row>
    <row r="18" spans="1:39" x14ac:dyDescent="0.25">
      <c r="A18" s="33" t="s">
        <v>16</v>
      </c>
      <c r="B18" s="53" t="str">
        <f>IFERROR(VLOOKUP($A18,'Worker Type'!$A$2:$B$3,2,FALSE),"")</f>
        <v>EE</v>
      </c>
      <c r="C18" s="81"/>
      <c r="D18" s="57" t="str">
        <f>IFERROR(VLOOKUP($C18,Managers!$A$2:$C$8,2,FALSE),"")</f>
        <v/>
      </c>
      <c r="E18" s="57" t="str">
        <f>IFERROR(VLOOKUP($C18,Managers!$A$2:$C$8,3,FALSE),"")</f>
        <v/>
      </c>
      <c r="F18" s="79"/>
      <c r="G18" s="58" t="str">
        <f>IFERROR(VLOOKUP($F18,'Job Profile'!$A$2:$B$6,2,FALSE),"")</f>
        <v/>
      </c>
      <c r="H18" s="32" t="s">
        <v>23</v>
      </c>
      <c r="I18" s="58" t="str">
        <f>IFERROR(VLOOKUP($H18,'Employee Type'!$A$2:$B$3,2,FALSE),"")</f>
        <v>Regular</v>
      </c>
      <c r="J18" s="32" t="s">
        <v>27</v>
      </c>
      <c r="K18" s="49">
        <v>40</v>
      </c>
      <c r="L18" s="32" t="s">
        <v>1323</v>
      </c>
      <c r="M18" s="58" t="str">
        <f>IFERROR(VLOOKUP($L18,'Work Shift'!$A$2:$B$3,2,FALSE),"")</f>
        <v>Day_Shift</v>
      </c>
      <c r="N18" s="77"/>
      <c r="O18" s="60" t="str">
        <f>IFERROR(VLOOKUP($N18,'Location Lookup Table'!$A$9:$B$431,2,FALSE),"")</f>
        <v/>
      </c>
      <c r="P18" s="80"/>
      <c r="Q18" s="60" t="str">
        <f>IFERROR(VLOOKUP($P18,'CC Lookup Table'!$B$2:$I$8,2,FALSE),"")</f>
        <v/>
      </c>
      <c r="R18" s="64" t="str">
        <f>IFERROR(VLOOKUP($P18,'CC Lookup Table'!$B:$I,4,FALSE),"")</f>
        <v/>
      </c>
      <c r="S18" s="64" t="str">
        <f>IFERROR(VLOOKUP($P18,'CC Lookup Table'!$B:$I,8,FALSE),"")</f>
        <v/>
      </c>
      <c r="T18" s="65" t="str">
        <f>IFERROR(VLOOKUP($P18,'CC Lookup Table'!$B:$I,6,FALSE),"")</f>
        <v/>
      </c>
      <c r="U18" s="10"/>
      <c r="V18" s="10"/>
      <c r="W18" s="10"/>
      <c r="X18" s="40"/>
      <c r="Y18" s="40"/>
      <c r="Z18" s="79"/>
      <c r="AA18" s="79"/>
      <c r="AB18" s="79"/>
      <c r="AC18" s="34"/>
      <c r="AD18" s="10"/>
      <c r="AE18" s="77"/>
      <c r="AF18" s="78"/>
      <c r="AG18" s="86"/>
      <c r="AH18" s="40"/>
      <c r="AI18" s="40"/>
      <c r="AJ18" s="40"/>
      <c r="AK18" s="72"/>
      <c r="AL18" s="71"/>
      <c r="AM18" s="71"/>
    </row>
    <row r="19" spans="1:39" x14ac:dyDescent="0.25">
      <c r="A19" s="33" t="s">
        <v>16</v>
      </c>
      <c r="B19" s="53" t="str">
        <f>IFERROR(VLOOKUP($A19,'Worker Type'!$A$2:$B$3,2,FALSE),"")</f>
        <v>EE</v>
      </c>
      <c r="C19" s="81"/>
      <c r="D19" s="57" t="str">
        <f>IFERROR(VLOOKUP($C19,Managers!$A$2:$C$8,2,FALSE),"")</f>
        <v/>
      </c>
      <c r="E19" s="57" t="str">
        <f>IFERROR(VLOOKUP($C19,Managers!$A$2:$C$8,3,FALSE),"")</f>
        <v/>
      </c>
      <c r="F19" s="79"/>
      <c r="G19" s="58" t="str">
        <f>IFERROR(VLOOKUP($F19,'Job Profile'!$A$2:$B$6,2,FALSE),"")</f>
        <v/>
      </c>
      <c r="H19" s="32" t="s">
        <v>23</v>
      </c>
      <c r="I19" s="58" t="str">
        <f>IFERROR(VLOOKUP($H19,'Employee Type'!$A$2:$B$3,2,FALSE),"")</f>
        <v>Regular</v>
      </c>
      <c r="J19" s="32" t="s">
        <v>27</v>
      </c>
      <c r="K19" s="49">
        <v>40</v>
      </c>
      <c r="L19" s="32" t="s">
        <v>1323</v>
      </c>
      <c r="M19" s="58" t="str">
        <f>IFERROR(VLOOKUP($L19,'Work Shift'!$A$2:$B$3,2,FALSE),"")</f>
        <v>Day_Shift</v>
      </c>
      <c r="N19" s="77"/>
      <c r="O19" s="60" t="str">
        <f>IFERROR(VLOOKUP($N19,'Location Lookup Table'!$A$9:$B$431,2,FALSE),"")</f>
        <v/>
      </c>
      <c r="P19" s="80"/>
      <c r="Q19" s="60" t="str">
        <f>IFERROR(VLOOKUP($P19,'CC Lookup Table'!$B$2:$I$8,2,FALSE),"")</f>
        <v/>
      </c>
      <c r="R19" s="64" t="str">
        <f>IFERROR(VLOOKUP($P19,'CC Lookup Table'!$B:$I,4,FALSE),"")</f>
        <v/>
      </c>
      <c r="S19" s="64" t="str">
        <f>IFERROR(VLOOKUP($P19,'CC Lookup Table'!$B:$I,8,FALSE),"")</f>
        <v/>
      </c>
      <c r="T19" s="65" t="str">
        <f>IFERROR(VLOOKUP($P19,'CC Lookup Table'!$B:$I,6,FALSE),"")</f>
        <v/>
      </c>
      <c r="U19" s="10"/>
      <c r="V19" s="10"/>
      <c r="W19" s="10"/>
      <c r="X19" s="40"/>
      <c r="Y19" s="40"/>
      <c r="Z19" s="79"/>
      <c r="AA19" s="79"/>
      <c r="AB19" s="79"/>
      <c r="AC19" s="34"/>
      <c r="AD19" s="10"/>
      <c r="AE19" s="77"/>
      <c r="AF19" s="78"/>
      <c r="AG19" s="86"/>
      <c r="AH19" s="40"/>
      <c r="AI19" s="40"/>
      <c r="AJ19" s="40"/>
      <c r="AK19" s="72"/>
      <c r="AL19" s="71"/>
      <c r="AM19" s="71"/>
    </row>
    <row r="20" spans="1:39" x14ac:dyDescent="0.25">
      <c r="A20" s="33" t="s">
        <v>16</v>
      </c>
      <c r="B20" s="53" t="str">
        <f>IFERROR(VLOOKUP($A20,'Worker Type'!$A$2:$B$3,2,FALSE),"")</f>
        <v>EE</v>
      </c>
      <c r="C20" s="81"/>
      <c r="D20" s="57" t="str">
        <f>IFERROR(VLOOKUP($C20,Managers!$A$2:$C$8,2,FALSE),"")</f>
        <v/>
      </c>
      <c r="E20" s="57" t="str">
        <f>IFERROR(VLOOKUP($C20,Managers!$A$2:$C$8,3,FALSE),"")</f>
        <v/>
      </c>
      <c r="F20" s="79"/>
      <c r="G20" s="58" t="str">
        <f>IFERROR(VLOOKUP($F20,'Job Profile'!$A$2:$B$6,2,FALSE),"")</f>
        <v/>
      </c>
      <c r="H20" s="32" t="s">
        <v>23</v>
      </c>
      <c r="I20" s="58" t="str">
        <f>IFERROR(VLOOKUP($H20,'Employee Type'!$A$2:$B$3,2,FALSE),"")</f>
        <v>Regular</v>
      </c>
      <c r="J20" s="32" t="s">
        <v>27</v>
      </c>
      <c r="K20" s="49">
        <v>40</v>
      </c>
      <c r="L20" s="32" t="s">
        <v>1323</v>
      </c>
      <c r="M20" s="58" t="str">
        <f>IFERROR(VLOOKUP($L20,'Work Shift'!$A$2:$B$3,2,FALSE),"")</f>
        <v>Day_Shift</v>
      </c>
      <c r="N20" s="77"/>
      <c r="O20" s="60" t="str">
        <f>IFERROR(VLOOKUP($N20,'Location Lookup Table'!$A$9:$B$431,2,FALSE),"")</f>
        <v/>
      </c>
      <c r="P20" s="80"/>
      <c r="Q20" s="60" t="str">
        <f>IFERROR(VLOOKUP($P20,'CC Lookup Table'!$B$2:$I$8,2,FALSE),"")</f>
        <v/>
      </c>
      <c r="R20" s="64" t="str">
        <f>IFERROR(VLOOKUP($P20,'CC Lookup Table'!$B:$I,4,FALSE),"")</f>
        <v/>
      </c>
      <c r="S20" s="64" t="str">
        <f>IFERROR(VLOOKUP($P20,'CC Lookup Table'!$B:$I,8,FALSE),"")</f>
        <v/>
      </c>
      <c r="T20" s="65" t="str">
        <f>IFERROR(VLOOKUP($P20,'CC Lookup Table'!$B:$I,6,FALSE),"")</f>
        <v/>
      </c>
      <c r="U20" s="10"/>
      <c r="V20" s="10"/>
      <c r="W20" s="10"/>
      <c r="X20" s="40"/>
      <c r="Y20" s="40"/>
      <c r="Z20" s="79"/>
      <c r="AA20" s="79"/>
      <c r="AB20" s="79"/>
      <c r="AC20" s="34"/>
      <c r="AD20" s="10"/>
      <c r="AE20" s="77"/>
      <c r="AF20" s="78"/>
      <c r="AG20" s="86"/>
      <c r="AH20" s="40"/>
      <c r="AI20" s="40"/>
      <c r="AJ20" s="40"/>
      <c r="AK20" s="72"/>
      <c r="AL20" s="71"/>
      <c r="AM20" s="71"/>
    </row>
    <row r="21" spans="1:39" x14ac:dyDescent="0.25">
      <c r="A21" s="33" t="s">
        <v>16</v>
      </c>
      <c r="B21" s="53" t="str">
        <f>IFERROR(VLOOKUP($A21,'Worker Type'!$A$2:$B$3,2,FALSE),"")</f>
        <v>EE</v>
      </c>
      <c r="C21" s="81"/>
      <c r="D21" s="57" t="str">
        <f>IFERROR(VLOOKUP($C21,Managers!$A$2:$C$8,2,FALSE),"")</f>
        <v/>
      </c>
      <c r="E21" s="57" t="str">
        <f>IFERROR(VLOOKUP($C21,Managers!$A$2:$C$8,3,FALSE),"")</f>
        <v/>
      </c>
      <c r="F21" s="79"/>
      <c r="G21" s="58" t="str">
        <f>IFERROR(VLOOKUP($F21,'Job Profile'!$A$2:$B$6,2,FALSE),"")</f>
        <v/>
      </c>
      <c r="H21" s="32" t="s">
        <v>23</v>
      </c>
      <c r="I21" s="58" t="str">
        <f>IFERROR(VLOOKUP($H21,'Employee Type'!$A$2:$B$3,2,FALSE),"")</f>
        <v>Regular</v>
      </c>
      <c r="J21" s="32" t="s">
        <v>27</v>
      </c>
      <c r="K21" s="49">
        <v>40</v>
      </c>
      <c r="L21" s="32" t="s">
        <v>1323</v>
      </c>
      <c r="M21" s="58" t="str">
        <f>IFERROR(VLOOKUP($L21,'Work Shift'!$A$2:$B$3,2,FALSE),"")</f>
        <v>Day_Shift</v>
      </c>
      <c r="N21" s="77"/>
      <c r="O21" s="60" t="str">
        <f>IFERROR(VLOOKUP($N21,'Location Lookup Table'!$A$9:$B$431,2,FALSE),"")</f>
        <v/>
      </c>
      <c r="P21" s="80"/>
      <c r="Q21" s="60" t="str">
        <f>IFERROR(VLOOKUP($P21,'CC Lookup Table'!$B$2:$I$8,2,FALSE),"")</f>
        <v/>
      </c>
      <c r="R21" s="64" t="str">
        <f>IFERROR(VLOOKUP($P21,'CC Lookup Table'!$B:$I,4,FALSE),"")</f>
        <v/>
      </c>
      <c r="S21" s="64" t="str">
        <f>IFERROR(VLOOKUP($P21,'CC Lookup Table'!$B:$I,8,FALSE),"")</f>
        <v/>
      </c>
      <c r="T21" s="65" t="str">
        <f>IFERROR(VLOOKUP($P21,'CC Lookup Table'!$B:$I,6,FALSE),"")</f>
        <v/>
      </c>
      <c r="U21" s="10"/>
      <c r="V21" s="10"/>
      <c r="W21" s="10"/>
      <c r="X21" s="40"/>
      <c r="Y21" s="40"/>
      <c r="Z21" s="79"/>
      <c r="AA21" s="79"/>
      <c r="AB21" s="79"/>
      <c r="AC21" s="34"/>
      <c r="AD21" s="10"/>
      <c r="AE21" s="77"/>
      <c r="AF21" s="78"/>
      <c r="AG21" s="86"/>
      <c r="AH21" s="40"/>
      <c r="AI21" s="40"/>
      <c r="AJ21" s="40"/>
      <c r="AK21" s="72"/>
      <c r="AL21" s="71"/>
      <c r="AM21" s="71"/>
    </row>
    <row r="22" spans="1:39" x14ac:dyDescent="0.25">
      <c r="A22" s="33" t="s">
        <v>16</v>
      </c>
      <c r="B22" s="53" t="str">
        <f>IFERROR(VLOOKUP($A22,'Worker Type'!$A$2:$B$3,2,FALSE),"")</f>
        <v>EE</v>
      </c>
      <c r="C22" s="81"/>
      <c r="D22" s="57" t="str">
        <f>IFERROR(VLOOKUP($C22,Managers!$A$2:$C$8,2,FALSE),"")</f>
        <v/>
      </c>
      <c r="E22" s="57" t="str">
        <f>IFERROR(VLOOKUP($C22,Managers!$A$2:$C$8,3,FALSE),"")</f>
        <v/>
      </c>
      <c r="F22" s="79"/>
      <c r="G22" s="58" t="str">
        <f>IFERROR(VLOOKUP($F22,'Job Profile'!$A$2:$B$6,2,FALSE),"")</f>
        <v/>
      </c>
      <c r="H22" s="32" t="s">
        <v>23</v>
      </c>
      <c r="I22" s="58" t="str">
        <f>IFERROR(VLOOKUP($H22,'Employee Type'!$A$2:$B$3,2,FALSE),"")</f>
        <v>Regular</v>
      </c>
      <c r="J22" s="32" t="s">
        <v>27</v>
      </c>
      <c r="K22" s="49">
        <v>40</v>
      </c>
      <c r="L22" s="32" t="s">
        <v>1323</v>
      </c>
      <c r="M22" s="58" t="str">
        <f>IFERROR(VLOOKUP($L22,'Work Shift'!$A$2:$B$3,2,FALSE),"")</f>
        <v>Day_Shift</v>
      </c>
      <c r="N22" s="77"/>
      <c r="O22" s="60" t="str">
        <f>IFERROR(VLOOKUP($N22,'Location Lookup Table'!$A$9:$B$431,2,FALSE),"")</f>
        <v/>
      </c>
      <c r="P22" s="80"/>
      <c r="Q22" s="60" t="str">
        <f>IFERROR(VLOOKUP($P22,'CC Lookup Table'!$B$2:$I$8,2,FALSE),"")</f>
        <v/>
      </c>
      <c r="R22" s="64" t="str">
        <f>IFERROR(VLOOKUP($P22,'CC Lookup Table'!$B:$I,4,FALSE),"")</f>
        <v/>
      </c>
      <c r="S22" s="64" t="str">
        <f>IFERROR(VLOOKUP($P22,'CC Lookup Table'!$B:$I,8,FALSE),"")</f>
        <v/>
      </c>
      <c r="T22" s="65" t="str">
        <f>IFERROR(VLOOKUP($P22,'CC Lookup Table'!$B:$I,6,FALSE),"")</f>
        <v/>
      </c>
      <c r="U22" s="10"/>
      <c r="V22" s="10"/>
      <c r="W22" s="10"/>
      <c r="X22" s="40"/>
      <c r="Y22" s="40"/>
      <c r="Z22" s="79"/>
      <c r="AA22" s="79"/>
      <c r="AB22" s="79"/>
      <c r="AC22" s="34"/>
      <c r="AD22" s="10"/>
      <c r="AE22" s="77"/>
      <c r="AF22" s="78"/>
      <c r="AG22" s="86"/>
      <c r="AH22" s="40"/>
      <c r="AI22" s="40"/>
      <c r="AJ22" s="40"/>
      <c r="AK22" s="72"/>
      <c r="AL22" s="71"/>
      <c r="AM22" s="71"/>
    </row>
    <row r="23" spans="1:39" x14ac:dyDescent="0.25">
      <c r="A23" s="33" t="s">
        <v>16</v>
      </c>
      <c r="B23" s="53" t="str">
        <f>IFERROR(VLOOKUP($A23,'Worker Type'!$A$2:$B$3,2,FALSE),"")</f>
        <v>EE</v>
      </c>
      <c r="C23" s="81"/>
      <c r="D23" s="57" t="str">
        <f>IFERROR(VLOOKUP($C23,Managers!$A$2:$C$8,2,FALSE),"")</f>
        <v/>
      </c>
      <c r="E23" s="57" t="str">
        <f>IFERROR(VLOOKUP($C23,Managers!$A$2:$C$8,3,FALSE),"")</f>
        <v/>
      </c>
      <c r="F23" s="79"/>
      <c r="G23" s="58" t="str">
        <f>IFERROR(VLOOKUP($F23,'Job Profile'!$A$2:$B$6,2,FALSE),"")</f>
        <v/>
      </c>
      <c r="H23" s="32" t="s">
        <v>23</v>
      </c>
      <c r="I23" s="58" t="str">
        <f>IFERROR(VLOOKUP($H23,'Employee Type'!$A$2:$B$3,2,FALSE),"")</f>
        <v>Regular</v>
      </c>
      <c r="J23" s="32" t="s">
        <v>27</v>
      </c>
      <c r="K23" s="49">
        <v>40</v>
      </c>
      <c r="L23" s="32" t="s">
        <v>1323</v>
      </c>
      <c r="M23" s="58" t="str">
        <f>IFERROR(VLOOKUP($L23,'Work Shift'!$A$2:$B$3,2,FALSE),"")</f>
        <v>Day_Shift</v>
      </c>
      <c r="N23" s="77"/>
      <c r="O23" s="60" t="str">
        <f>IFERROR(VLOOKUP($N23,'Location Lookup Table'!$A$9:$B$431,2,FALSE),"")</f>
        <v/>
      </c>
      <c r="P23" s="80"/>
      <c r="Q23" s="60" t="str">
        <f>IFERROR(VLOOKUP($P23,'CC Lookup Table'!$B$2:$I$8,2,FALSE),"")</f>
        <v/>
      </c>
      <c r="R23" s="64" t="str">
        <f>IFERROR(VLOOKUP($P23,'CC Lookup Table'!$B:$I,4,FALSE),"")</f>
        <v/>
      </c>
      <c r="S23" s="64" t="str">
        <f>IFERROR(VLOOKUP($P23,'CC Lookup Table'!$B:$I,8,FALSE),"")</f>
        <v/>
      </c>
      <c r="T23" s="65" t="str">
        <f>IFERROR(VLOOKUP($P23,'CC Lookup Table'!$B:$I,6,FALSE),"")</f>
        <v/>
      </c>
      <c r="U23" s="10"/>
      <c r="V23" s="10"/>
      <c r="W23" s="10"/>
      <c r="X23" s="40"/>
      <c r="Y23" s="40"/>
      <c r="Z23" s="79"/>
      <c r="AA23" s="79"/>
      <c r="AB23" s="79"/>
      <c r="AC23" s="34"/>
      <c r="AD23" s="10"/>
      <c r="AE23" s="77"/>
      <c r="AF23" s="78"/>
      <c r="AG23" s="86"/>
      <c r="AH23" s="40"/>
      <c r="AI23" s="40"/>
      <c r="AJ23" s="40"/>
      <c r="AK23" s="72"/>
      <c r="AL23" s="71"/>
      <c r="AM23" s="71"/>
    </row>
    <row r="24" spans="1:39" x14ac:dyDescent="0.25">
      <c r="A24" s="33" t="s">
        <v>16</v>
      </c>
      <c r="B24" s="53" t="str">
        <f>IFERROR(VLOOKUP($A24,'Worker Type'!$A$2:$B$3,2,FALSE),"")</f>
        <v>EE</v>
      </c>
      <c r="C24" s="81"/>
      <c r="D24" s="57" t="str">
        <f>IFERROR(VLOOKUP($C24,Managers!$A$2:$C$8,2,FALSE),"")</f>
        <v/>
      </c>
      <c r="E24" s="57" t="str">
        <f>IFERROR(VLOOKUP($C24,Managers!$A$2:$C$8,3,FALSE),"")</f>
        <v/>
      </c>
      <c r="F24" s="79"/>
      <c r="G24" s="58" t="str">
        <f>IFERROR(VLOOKUP($F24,'Job Profile'!$A$2:$B$6,2,FALSE),"")</f>
        <v/>
      </c>
      <c r="H24" s="32" t="s">
        <v>23</v>
      </c>
      <c r="I24" s="58" t="str">
        <f>IFERROR(VLOOKUP($H24,'Employee Type'!$A$2:$B$3,2,FALSE),"")</f>
        <v>Regular</v>
      </c>
      <c r="J24" s="32" t="s">
        <v>27</v>
      </c>
      <c r="K24" s="49">
        <v>40</v>
      </c>
      <c r="L24" s="32" t="s">
        <v>1323</v>
      </c>
      <c r="M24" s="58" t="str">
        <f>IFERROR(VLOOKUP($L24,'Work Shift'!$A$2:$B$3,2,FALSE),"")</f>
        <v>Day_Shift</v>
      </c>
      <c r="N24" s="77"/>
      <c r="O24" s="60" t="str">
        <f>IFERROR(VLOOKUP($N24,'Location Lookup Table'!$A$9:$B$431,2,FALSE),"")</f>
        <v/>
      </c>
      <c r="P24" s="80"/>
      <c r="Q24" s="60" t="str">
        <f>IFERROR(VLOOKUP($P24,'CC Lookup Table'!$B$2:$I$8,2,FALSE),"")</f>
        <v/>
      </c>
      <c r="R24" s="64" t="str">
        <f>IFERROR(VLOOKUP($P24,'CC Lookup Table'!$B:$I,4,FALSE),"")</f>
        <v/>
      </c>
      <c r="S24" s="64" t="str">
        <f>IFERROR(VLOOKUP($P24,'CC Lookup Table'!$B:$I,8,FALSE),"")</f>
        <v/>
      </c>
      <c r="T24" s="65" t="str">
        <f>IFERROR(VLOOKUP($P24,'CC Lookup Table'!$B:$I,6,FALSE),"")</f>
        <v/>
      </c>
      <c r="U24" s="10"/>
      <c r="V24" s="10"/>
      <c r="W24" s="10"/>
      <c r="X24" s="40"/>
      <c r="Y24" s="40"/>
      <c r="Z24" s="79"/>
      <c r="AA24" s="79"/>
      <c r="AB24" s="79"/>
      <c r="AC24" s="34"/>
      <c r="AD24" s="10"/>
      <c r="AE24" s="77"/>
      <c r="AF24" s="78"/>
      <c r="AG24" s="86"/>
      <c r="AH24" s="40"/>
      <c r="AI24" s="40"/>
      <c r="AJ24" s="40"/>
      <c r="AK24" s="72"/>
      <c r="AL24" s="71"/>
      <c r="AM24" s="71"/>
    </row>
    <row r="25" spans="1:39" x14ac:dyDescent="0.25">
      <c r="A25" s="33" t="s">
        <v>16</v>
      </c>
      <c r="B25" s="53" t="str">
        <f>IFERROR(VLOOKUP($A25,'Worker Type'!$A$2:$B$3,2,FALSE),"")</f>
        <v>EE</v>
      </c>
      <c r="C25" s="81"/>
      <c r="D25" s="57" t="str">
        <f>IFERROR(VLOOKUP($C25,Managers!$A$2:$C$8,2,FALSE),"")</f>
        <v/>
      </c>
      <c r="E25" s="57" t="str">
        <f>IFERROR(VLOOKUP($C25,Managers!$A$2:$C$8,3,FALSE),"")</f>
        <v/>
      </c>
      <c r="F25" s="79"/>
      <c r="G25" s="58" t="str">
        <f>IFERROR(VLOOKUP($F25,'Job Profile'!$A$2:$B$6,2,FALSE),"")</f>
        <v/>
      </c>
      <c r="H25" s="32" t="s">
        <v>23</v>
      </c>
      <c r="I25" s="58" t="str">
        <f>IFERROR(VLOOKUP($H25,'Employee Type'!$A$2:$B$3,2,FALSE),"")</f>
        <v>Regular</v>
      </c>
      <c r="J25" s="32" t="s">
        <v>27</v>
      </c>
      <c r="K25" s="49">
        <v>40</v>
      </c>
      <c r="L25" s="32" t="s">
        <v>1323</v>
      </c>
      <c r="M25" s="58" t="str">
        <f>IFERROR(VLOOKUP($L25,'Work Shift'!$A$2:$B$3,2,FALSE),"")</f>
        <v>Day_Shift</v>
      </c>
      <c r="N25" s="77"/>
      <c r="O25" s="60" t="str">
        <f>IFERROR(VLOOKUP($N25,'Location Lookup Table'!$A$9:$B$431,2,FALSE),"")</f>
        <v/>
      </c>
      <c r="P25" s="80"/>
      <c r="Q25" s="60" t="str">
        <f>IFERROR(VLOOKUP($P25,'CC Lookup Table'!$B$2:$I$8,2,FALSE),"")</f>
        <v/>
      </c>
      <c r="R25" s="64" t="str">
        <f>IFERROR(VLOOKUP($P25,'CC Lookup Table'!$B:$I,4,FALSE),"")</f>
        <v/>
      </c>
      <c r="S25" s="64" t="str">
        <f>IFERROR(VLOOKUP($P25,'CC Lookup Table'!$B:$I,8,FALSE),"")</f>
        <v/>
      </c>
      <c r="T25" s="65" t="str">
        <f>IFERROR(VLOOKUP($P25,'CC Lookup Table'!$B:$I,6,FALSE),"")</f>
        <v/>
      </c>
      <c r="U25" s="10"/>
      <c r="V25" s="10"/>
      <c r="W25" s="10"/>
      <c r="X25" s="40"/>
      <c r="Y25" s="40"/>
      <c r="Z25" s="79"/>
      <c r="AA25" s="79"/>
      <c r="AB25" s="79"/>
      <c r="AC25" s="34"/>
      <c r="AD25" s="10"/>
      <c r="AE25" s="77"/>
      <c r="AF25" s="78"/>
      <c r="AG25" s="86"/>
      <c r="AH25" s="40"/>
      <c r="AI25" s="40"/>
      <c r="AJ25" s="40"/>
      <c r="AK25" s="72"/>
      <c r="AL25" s="71"/>
      <c r="AM25" s="71"/>
    </row>
    <row r="26" spans="1:39" x14ac:dyDescent="0.25">
      <c r="A26" s="33" t="s">
        <v>16</v>
      </c>
      <c r="B26" s="53" t="str">
        <f>IFERROR(VLOOKUP($A26,'Worker Type'!$A$2:$B$3,2,FALSE),"")</f>
        <v>EE</v>
      </c>
      <c r="C26" s="81"/>
      <c r="D26" s="57" t="str">
        <f>IFERROR(VLOOKUP($C26,Managers!$A$2:$C$8,2,FALSE),"")</f>
        <v/>
      </c>
      <c r="E26" s="57" t="str">
        <f>IFERROR(VLOOKUP($C26,Managers!$A$2:$C$8,3,FALSE),"")</f>
        <v/>
      </c>
      <c r="F26" s="79"/>
      <c r="G26" s="58" t="str">
        <f>IFERROR(VLOOKUP($F26,'Job Profile'!$A$2:$B$6,2,FALSE),"")</f>
        <v/>
      </c>
      <c r="H26" s="32" t="s">
        <v>23</v>
      </c>
      <c r="I26" s="58" t="str">
        <f>IFERROR(VLOOKUP($H26,'Employee Type'!$A$2:$B$3,2,FALSE),"")</f>
        <v>Regular</v>
      </c>
      <c r="J26" s="32" t="s">
        <v>27</v>
      </c>
      <c r="K26" s="49">
        <v>40</v>
      </c>
      <c r="L26" s="32" t="s">
        <v>1323</v>
      </c>
      <c r="M26" s="58" t="str">
        <f>IFERROR(VLOOKUP($L26,'Work Shift'!$A$2:$B$3,2,FALSE),"")</f>
        <v>Day_Shift</v>
      </c>
      <c r="N26" s="77"/>
      <c r="O26" s="60" t="str">
        <f>IFERROR(VLOOKUP($N26,'Location Lookup Table'!$A$9:$B$431,2,FALSE),"")</f>
        <v/>
      </c>
      <c r="P26" s="80"/>
      <c r="Q26" s="60" t="str">
        <f>IFERROR(VLOOKUP($P26,'CC Lookup Table'!$B$2:$I$8,2,FALSE),"")</f>
        <v/>
      </c>
      <c r="R26" s="64" t="str">
        <f>IFERROR(VLOOKUP($P26,'CC Lookup Table'!$B:$I,4,FALSE),"")</f>
        <v/>
      </c>
      <c r="S26" s="64" t="str">
        <f>IFERROR(VLOOKUP($P26,'CC Lookup Table'!$B:$I,8,FALSE),"")</f>
        <v/>
      </c>
      <c r="T26" s="65" t="str">
        <f>IFERROR(VLOOKUP($P26,'CC Lookup Table'!$B:$I,6,FALSE),"")</f>
        <v/>
      </c>
      <c r="U26" s="10"/>
      <c r="V26" s="10"/>
      <c r="W26" s="10"/>
      <c r="X26" s="40"/>
      <c r="Y26" s="40"/>
      <c r="Z26" s="79"/>
      <c r="AA26" s="79"/>
      <c r="AB26" s="79"/>
      <c r="AC26" s="34"/>
      <c r="AD26" s="10"/>
      <c r="AE26" s="77"/>
      <c r="AF26" s="78"/>
      <c r="AG26" s="86"/>
      <c r="AH26" s="40"/>
      <c r="AI26" s="40"/>
      <c r="AJ26" s="40"/>
      <c r="AK26" s="72"/>
      <c r="AL26" s="71"/>
      <c r="AM26" s="71"/>
    </row>
    <row r="27" spans="1:39" x14ac:dyDescent="0.25">
      <c r="A27" s="33" t="s">
        <v>16</v>
      </c>
      <c r="B27" s="53" t="str">
        <f>IFERROR(VLOOKUP($A27,'Worker Type'!$A$2:$B$3,2,FALSE),"")</f>
        <v>EE</v>
      </c>
      <c r="C27" s="81"/>
      <c r="D27" s="57" t="str">
        <f>IFERROR(VLOOKUP($C27,Managers!$A$2:$C$8,2,FALSE),"")</f>
        <v/>
      </c>
      <c r="E27" s="57" t="str">
        <f>IFERROR(VLOOKUP($C27,Managers!$A$2:$C$8,3,FALSE),"")</f>
        <v/>
      </c>
      <c r="F27" s="79"/>
      <c r="G27" s="58" t="str">
        <f>IFERROR(VLOOKUP($F27,'Job Profile'!$A$2:$B$6,2,FALSE),"")</f>
        <v/>
      </c>
      <c r="H27" s="32" t="s">
        <v>23</v>
      </c>
      <c r="I27" s="58" t="str">
        <f>IFERROR(VLOOKUP($H27,'Employee Type'!$A$2:$B$3,2,FALSE),"")</f>
        <v>Regular</v>
      </c>
      <c r="J27" s="32" t="s">
        <v>27</v>
      </c>
      <c r="K27" s="49">
        <v>40</v>
      </c>
      <c r="L27" s="32" t="s">
        <v>1323</v>
      </c>
      <c r="M27" s="58" t="str">
        <f>IFERROR(VLOOKUP($L27,'Work Shift'!$A$2:$B$3,2,FALSE),"")</f>
        <v>Day_Shift</v>
      </c>
      <c r="N27" s="77"/>
      <c r="O27" s="60" t="str">
        <f>IFERROR(VLOOKUP($N27,'Location Lookup Table'!$A$9:$B$431,2,FALSE),"")</f>
        <v/>
      </c>
      <c r="P27" s="80"/>
      <c r="Q27" s="60" t="str">
        <f>IFERROR(VLOOKUP($P27,'CC Lookup Table'!$B$2:$I$8,2,FALSE),"")</f>
        <v/>
      </c>
      <c r="R27" s="64" t="str">
        <f>IFERROR(VLOOKUP($P27,'CC Lookup Table'!$B:$I,4,FALSE),"")</f>
        <v/>
      </c>
      <c r="S27" s="64" t="str">
        <f>IFERROR(VLOOKUP($P27,'CC Lookup Table'!$B:$I,8,FALSE),"")</f>
        <v/>
      </c>
      <c r="T27" s="65" t="str">
        <f>IFERROR(VLOOKUP($P27,'CC Lookup Table'!$B:$I,6,FALSE),"")</f>
        <v/>
      </c>
      <c r="U27" s="10"/>
      <c r="V27" s="10"/>
      <c r="W27" s="10"/>
      <c r="X27" s="40"/>
      <c r="Y27" s="40"/>
      <c r="Z27" s="79"/>
      <c r="AA27" s="79"/>
      <c r="AB27" s="79"/>
      <c r="AC27" s="34"/>
      <c r="AD27" s="10"/>
      <c r="AE27" s="77"/>
      <c r="AF27" s="78"/>
      <c r="AG27" s="86"/>
      <c r="AH27" s="40"/>
      <c r="AI27" s="40"/>
      <c r="AJ27" s="40"/>
      <c r="AK27" s="72"/>
      <c r="AL27" s="71"/>
      <c r="AM27" s="71"/>
    </row>
    <row r="28" spans="1:39" x14ac:dyDescent="0.25">
      <c r="A28" s="33" t="s">
        <v>16</v>
      </c>
      <c r="B28" s="53" t="str">
        <f>IFERROR(VLOOKUP($A28,'Worker Type'!$A$2:$B$3,2,FALSE),"")</f>
        <v>EE</v>
      </c>
      <c r="C28" s="81"/>
      <c r="D28" s="57" t="str">
        <f>IFERROR(VLOOKUP($C28,Managers!$A$2:$C$8,2,FALSE),"")</f>
        <v/>
      </c>
      <c r="E28" s="57" t="str">
        <f>IFERROR(VLOOKUP($C28,Managers!$A$2:$C$8,3,FALSE),"")</f>
        <v/>
      </c>
      <c r="F28" s="79"/>
      <c r="G28" s="58" t="str">
        <f>IFERROR(VLOOKUP($F28,'Job Profile'!$A$2:$B$6,2,FALSE),"")</f>
        <v/>
      </c>
      <c r="H28" s="32" t="s">
        <v>23</v>
      </c>
      <c r="I28" s="58" t="str">
        <f>IFERROR(VLOOKUP($H28,'Employee Type'!$A$2:$B$3,2,FALSE),"")</f>
        <v>Regular</v>
      </c>
      <c r="J28" s="32" t="s">
        <v>27</v>
      </c>
      <c r="K28" s="49">
        <v>40</v>
      </c>
      <c r="L28" s="32" t="s">
        <v>1323</v>
      </c>
      <c r="M28" s="58" t="str">
        <f>IFERROR(VLOOKUP($L28,'Work Shift'!$A$2:$B$3,2,FALSE),"")</f>
        <v>Day_Shift</v>
      </c>
      <c r="N28" s="77"/>
      <c r="O28" s="60" t="str">
        <f>IFERROR(VLOOKUP($N28,'Location Lookup Table'!$A$9:$B$431,2,FALSE),"")</f>
        <v/>
      </c>
      <c r="P28" s="80"/>
      <c r="Q28" s="60" t="str">
        <f>IFERROR(VLOOKUP($P28,'CC Lookup Table'!$B$2:$I$8,2,FALSE),"")</f>
        <v/>
      </c>
      <c r="R28" s="64" t="str">
        <f>IFERROR(VLOOKUP($P28,'CC Lookup Table'!$B:$I,4,FALSE),"")</f>
        <v/>
      </c>
      <c r="S28" s="64" t="str">
        <f>IFERROR(VLOOKUP($P28,'CC Lookup Table'!$B:$I,8,FALSE),"")</f>
        <v/>
      </c>
      <c r="T28" s="65" t="str">
        <f>IFERROR(VLOOKUP($P28,'CC Lookup Table'!$B:$I,6,FALSE),"")</f>
        <v/>
      </c>
      <c r="U28" s="10"/>
      <c r="V28" s="10"/>
      <c r="W28" s="10"/>
      <c r="X28" s="40"/>
      <c r="Y28" s="40"/>
      <c r="Z28" s="79"/>
      <c r="AA28" s="79"/>
      <c r="AB28" s="79"/>
      <c r="AC28" s="34"/>
      <c r="AD28" s="10"/>
      <c r="AE28" s="77"/>
      <c r="AF28" s="78"/>
      <c r="AG28" s="86"/>
      <c r="AH28" s="40"/>
      <c r="AI28" s="40"/>
      <c r="AJ28" s="40"/>
      <c r="AK28" s="72"/>
      <c r="AL28" s="71"/>
      <c r="AM28" s="71"/>
    </row>
    <row r="29" spans="1:39" x14ac:dyDescent="0.25">
      <c r="A29" s="33" t="s">
        <v>16</v>
      </c>
      <c r="B29" s="53" t="str">
        <f>IFERROR(VLOOKUP($A29,'Worker Type'!$A$2:$B$3,2,FALSE),"")</f>
        <v>EE</v>
      </c>
      <c r="C29" s="81"/>
      <c r="D29" s="57" t="str">
        <f>IFERROR(VLOOKUP($C29,Managers!$A$2:$C$8,2,FALSE),"")</f>
        <v/>
      </c>
      <c r="E29" s="57" t="str">
        <f>IFERROR(VLOOKUP($C29,Managers!$A$2:$C$8,3,FALSE),"")</f>
        <v/>
      </c>
      <c r="F29" s="79"/>
      <c r="G29" s="58" t="str">
        <f>IFERROR(VLOOKUP($F29,'Job Profile'!$A$2:$B$6,2,FALSE),"")</f>
        <v/>
      </c>
      <c r="H29" s="32" t="s">
        <v>23</v>
      </c>
      <c r="I29" s="58" t="str">
        <f>IFERROR(VLOOKUP($H29,'Employee Type'!$A$2:$B$3,2,FALSE),"")</f>
        <v>Regular</v>
      </c>
      <c r="J29" s="32" t="s">
        <v>27</v>
      </c>
      <c r="K29" s="49">
        <v>40</v>
      </c>
      <c r="L29" s="32" t="s">
        <v>1323</v>
      </c>
      <c r="M29" s="58" t="str">
        <f>IFERROR(VLOOKUP($L29,'Work Shift'!$A$2:$B$3,2,FALSE),"")</f>
        <v>Day_Shift</v>
      </c>
      <c r="N29" s="77"/>
      <c r="O29" s="60" t="str">
        <f>IFERROR(VLOOKUP($N29,'Location Lookup Table'!$A$9:$B$431,2,FALSE),"")</f>
        <v/>
      </c>
      <c r="P29" s="80"/>
      <c r="Q29" s="60" t="str">
        <f>IFERROR(VLOOKUP($P29,'CC Lookup Table'!$B$2:$I$8,2,FALSE),"")</f>
        <v/>
      </c>
      <c r="R29" s="64" t="str">
        <f>IFERROR(VLOOKUP($P29,'CC Lookup Table'!$B:$I,4,FALSE),"")</f>
        <v/>
      </c>
      <c r="S29" s="64" t="str">
        <f>IFERROR(VLOOKUP($P29,'CC Lookup Table'!$B:$I,8,FALSE),"")</f>
        <v/>
      </c>
      <c r="T29" s="65" t="str">
        <f>IFERROR(VLOOKUP($P29,'CC Lookup Table'!$B:$I,6,FALSE),"")</f>
        <v/>
      </c>
      <c r="U29" s="10"/>
      <c r="V29" s="10"/>
      <c r="W29" s="10"/>
      <c r="X29" s="40"/>
      <c r="Y29" s="40"/>
      <c r="Z29" s="79"/>
      <c r="AA29" s="79"/>
      <c r="AB29" s="79"/>
      <c r="AC29" s="34"/>
      <c r="AD29" s="10"/>
      <c r="AE29" s="77"/>
      <c r="AF29" s="78"/>
      <c r="AG29" s="86"/>
      <c r="AH29" s="40"/>
      <c r="AI29" s="40"/>
      <c r="AJ29" s="40"/>
      <c r="AK29" s="72"/>
      <c r="AL29" s="71"/>
      <c r="AM29" s="71"/>
    </row>
    <row r="30" spans="1:39" x14ac:dyDescent="0.25">
      <c r="A30" s="33" t="s">
        <v>16</v>
      </c>
      <c r="B30" s="53" t="str">
        <f>IFERROR(VLOOKUP($A30,'Worker Type'!$A$2:$B$3,2,FALSE),"")</f>
        <v>EE</v>
      </c>
      <c r="C30" s="81"/>
      <c r="D30" s="57" t="str">
        <f>IFERROR(VLOOKUP($C30,Managers!$A$2:$C$8,2,FALSE),"")</f>
        <v/>
      </c>
      <c r="E30" s="57" t="str">
        <f>IFERROR(VLOOKUP($C30,Managers!$A$2:$C$8,3,FALSE),"")</f>
        <v/>
      </c>
      <c r="F30" s="79"/>
      <c r="G30" s="58" t="str">
        <f>IFERROR(VLOOKUP($F30,'Job Profile'!$A$2:$B$6,2,FALSE),"")</f>
        <v/>
      </c>
      <c r="H30" s="32" t="s">
        <v>23</v>
      </c>
      <c r="I30" s="58" t="str">
        <f>IFERROR(VLOOKUP($H30,'Employee Type'!$A$2:$B$3,2,FALSE),"")</f>
        <v>Regular</v>
      </c>
      <c r="J30" s="32" t="s">
        <v>27</v>
      </c>
      <c r="K30" s="49">
        <v>40</v>
      </c>
      <c r="L30" s="32" t="s">
        <v>1323</v>
      </c>
      <c r="M30" s="58" t="str">
        <f>IFERROR(VLOOKUP($L30,'Work Shift'!$A$2:$B$3,2,FALSE),"")</f>
        <v>Day_Shift</v>
      </c>
      <c r="N30" s="77"/>
      <c r="O30" s="60" t="str">
        <f>IFERROR(VLOOKUP($N30,'Location Lookup Table'!$A$9:$B$431,2,FALSE),"")</f>
        <v/>
      </c>
      <c r="P30" s="80"/>
      <c r="Q30" s="60" t="str">
        <f>IFERROR(VLOOKUP($P30,'CC Lookup Table'!$B$2:$I$8,2,FALSE),"")</f>
        <v/>
      </c>
      <c r="R30" s="64" t="str">
        <f>IFERROR(VLOOKUP($P30,'CC Lookup Table'!$B:$I,4,FALSE),"")</f>
        <v/>
      </c>
      <c r="S30" s="64" t="str">
        <f>IFERROR(VLOOKUP($P30,'CC Lookup Table'!$B:$I,8,FALSE),"")</f>
        <v/>
      </c>
      <c r="T30" s="65" t="str">
        <f>IFERROR(VLOOKUP($P30,'CC Lookup Table'!$B:$I,6,FALSE),"")</f>
        <v/>
      </c>
      <c r="U30" s="10"/>
      <c r="V30" s="10"/>
      <c r="W30" s="10"/>
      <c r="X30" s="40"/>
      <c r="Y30" s="40"/>
      <c r="Z30" s="79"/>
      <c r="AA30" s="79"/>
      <c r="AB30" s="79"/>
      <c r="AC30" s="34"/>
      <c r="AD30" s="10"/>
      <c r="AE30" s="77"/>
      <c r="AF30" s="78"/>
      <c r="AG30" s="86"/>
      <c r="AH30" s="40"/>
      <c r="AI30" s="40"/>
      <c r="AJ30" s="40"/>
      <c r="AK30" s="72"/>
      <c r="AL30" s="71"/>
      <c r="AM30" s="71"/>
    </row>
    <row r="31" spans="1:39" x14ac:dyDescent="0.25">
      <c r="A31" s="33" t="s">
        <v>16</v>
      </c>
      <c r="B31" s="53" t="str">
        <f>IFERROR(VLOOKUP($A31,'Worker Type'!$A$2:$B$3,2,FALSE),"")</f>
        <v>EE</v>
      </c>
      <c r="C31" s="81"/>
      <c r="D31" s="57" t="str">
        <f>IFERROR(VLOOKUP($C31,Managers!$A$2:$C$8,2,FALSE),"")</f>
        <v/>
      </c>
      <c r="E31" s="57" t="str">
        <f>IFERROR(VLOOKUP($C31,Managers!$A$2:$C$8,3,FALSE),"")</f>
        <v/>
      </c>
      <c r="F31" s="79"/>
      <c r="G31" s="58" t="str">
        <f>IFERROR(VLOOKUP($F31,'Job Profile'!$A$2:$B$6,2,FALSE),"")</f>
        <v/>
      </c>
      <c r="H31" s="32" t="s">
        <v>23</v>
      </c>
      <c r="I31" s="58" t="str">
        <f>IFERROR(VLOOKUP($H31,'Employee Type'!$A$2:$B$3,2,FALSE),"")</f>
        <v>Regular</v>
      </c>
      <c r="J31" s="32" t="s">
        <v>27</v>
      </c>
      <c r="K31" s="49">
        <v>40</v>
      </c>
      <c r="L31" s="32" t="s">
        <v>1323</v>
      </c>
      <c r="M31" s="58" t="str">
        <f>IFERROR(VLOOKUP($L31,'Work Shift'!$A$2:$B$3,2,FALSE),"")</f>
        <v>Day_Shift</v>
      </c>
      <c r="N31" s="77"/>
      <c r="O31" s="60" t="str">
        <f>IFERROR(VLOOKUP($N31,'Location Lookup Table'!$A$9:$B$431,2,FALSE),"")</f>
        <v/>
      </c>
      <c r="P31" s="80"/>
      <c r="Q31" s="60" t="str">
        <f>IFERROR(VLOOKUP($P31,'CC Lookup Table'!$B$2:$I$8,2,FALSE),"")</f>
        <v/>
      </c>
      <c r="R31" s="64" t="str">
        <f>IFERROR(VLOOKUP($P31,'CC Lookup Table'!$B:$I,4,FALSE),"")</f>
        <v/>
      </c>
      <c r="S31" s="64" t="str">
        <f>IFERROR(VLOOKUP($P31,'CC Lookup Table'!$B:$I,8,FALSE),"")</f>
        <v/>
      </c>
      <c r="T31" s="65" t="str">
        <f>IFERROR(VLOOKUP($P31,'CC Lookup Table'!$B:$I,6,FALSE),"")</f>
        <v/>
      </c>
      <c r="U31" s="10"/>
      <c r="V31" s="10"/>
      <c r="W31" s="10"/>
      <c r="X31" s="40"/>
      <c r="Y31" s="40"/>
      <c r="Z31" s="79"/>
      <c r="AA31" s="79"/>
      <c r="AB31" s="79"/>
      <c r="AC31" s="34"/>
      <c r="AD31" s="10"/>
      <c r="AE31" s="77"/>
      <c r="AF31" s="78"/>
      <c r="AG31" s="86"/>
      <c r="AH31" s="40"/>
      <c r="AI31" s="40"/>
      <c r="AJ31" s="40"/>
      <c r="AK31" s="72"/>
      <c r="AL31" s="71"/>
      <c r="AM31" s="71"/>
    </row>
    <row r="32" spans="1:39" x14ac:dyDescent="0.25">
      <c r="A32" s="33" t="s">
        <v>16</v>
      </c>
      <c r="B32" s="53" t="str">
        <f>IFERROR(VLOOKUP($A32,'Worker Type'!$A$2:$B$3,2,FALSE),"")</f>
        <v>EE</v>
      </c>
      <c r="C32" s="81"/>
      <c r="D32" s="57" t="str">
        <f>IFERROR(VLOOKUP($C32,Managers!$A$2:$C$8,2,FALSE),"")</f>
        <v/>
      </c>
      <c r="E32" s="57" t="str">
        <f>IFERROR(VLOOKUP($C32,Managers!$A$2:$C$8,3,FALSE),"")</f>
        <v/>
      </c>
      <c r="F32" s="79"/>
      <c r="G32" s="58" t="str">
        <f>IFERROR(VLOOKUP($F32,'Job Profile'!$A$2:$B$6,2,FALSE),"")</f>
        <v/>
      </c>
      <c r="H32" s="32" t="s">
        <v>23</v>
      </c>
      <c r="I32" s="58" t="str">
        <f>IFERROR(VLOOKUP($H32,'Employee Type'!$A$2:$B$3,2,FALSE),"")</f>
        <v>Regular</v>
      </c>
      <c r="J32" s="32" t="s">
        <v>27</v>
      </c>
      <c r="K32" s="49">
        <v>40</v>
      </c>
      <c r="L32" s="32" t="s">
        <v>1323</v>
      </c>
      <c r="M32" s="58" t="str">
        <f>IFERROR(VLOOKUP($L32,'Work Shift'!$A$2:$B$3,2,FALSE),"")</f>
        <v>Day_Shift</v>
      </c>
      <c r="N32" s="77"/>
      <c r="O32" s="60" t="str">
        <f>IFERROR(VLOOKUP($N32,'Location Lookup Table'!$A$9:$B$431,2,FALSE),"")</f>
        <v/>
      </c>
      <c r="P32" s="80"/>
      <c r="Q32" s="60" t="str">
        <f>IFERROR(VLOOKUP($P32,'CC Lookup Table'!$B$2:$I$8,2,FALSE),"")</f>
        <v/>
      </c>
      <c r="R32" s="64" t="str">
        <f>IFERROR(VLOOKUP($P32,'CC Lookup Table'!$B:$I,4,FALSE),"")</f>
        <v/>
      </c>
      <c r="S32" s="64" t="str">
        <f>IFERROR(VLOOKUP($P32,'CC Lookup Table'!$B:$I,8,FALSE),"")</f>
        <v/>
      </c>
      <c r="T32" s="65" t="str">
        <f>IFERROR(VLOOKUP($P32,'CC Lookup Table'!$B:$I,6,FALSE),"")</f>
        <v/>
      </c>
      <c r="U32" s="10"/>
      <c r="V32" s="10"/>
      <c r="W32" s="10"/>
      <c r="X32" s="40"/>
      <c r="Y32" s="40"/>
      <c r="Z32" s="79"/>
      <c r="AA32" s="79"/>
      <c r="AB32" s="79"/>
      <c r="AC32" s="34"/>
      <c r="AD32" s="10"/>
      <c r="AE32" s="77"/>
      <c r="AF32" s="78"/>
      <c r="AG32" s="86"/>
      <c r="AH32" s="40"/>
      <c r="AI32" s="40"/>
      <c r="AJ32" s="40"/>
      <c r="AK32" s="72"/>
      <c r="AL32" s="71"/>
      <c r="AM32" s="71"/>
    </row>
    <row r="33" spans="1:39" x14ac:dyDescent="0.25">
      <c r="A33" s="33" t="s">
        <v>16</v>
      </c>
      <c r="B33" s="53" t="str">
        <f>IFERROR(VLOOKUP($A33,'Worker Type'!$A$2:$B$3,2,FALSE),"")</f>
        <v>EE</v>
      </c>
      <c r="C33" s="81"/>
      <c r="D33" s="57" t="str">
        <f>IFERROR(VLOOKUP($C33,Managers!$A$2:$C$8,2,FALSE),"")</f>
        <v/>
      </c>
      <c r="E33" s="57" t="str">
        <f>IFERROR(VLOOKUP($C33,Managers!$A$2:$C$8,3,FALSE),"")</f>
        <v/>
      </c>
      <c r="F33" s="79"/>
      <c r="G33" s="58" t="str">
        <f>IFERROR(VLOOKUP($F33,'Job Profile'!$A$2:$B$6,2,FALSE),"")</f>
        <v/>
      </c>
      <c r="H33" s="32" t="s">
        <v>23</v>
      </c>
      <c r="I33" s="58" t="str">
        <f>IFERROR(VLOOKUP($H33,'Employee Type'!$A$2:$B$3,2,FALSE),"")</f>
        <v>Regular</v>
      </c>
      <c r="J33" s="32" t="s">
        <v>27</v>
      </c>
      <c r="K33" s="49">
        <v>40</v>
      </c>
      <c r="L33" s="32" t="s">
        <v>1323</v>
      </c>
      <c r="M33" s="58" t="str">
        <f>IFERROR(VLOOKUP($L33,'Work Shift'!$A$2:$B$3,2,FALSE),"")</f>
        <v>Day_Shift</v>
      </c>
      <c r="N33" s="77"/>
      <c r="O33" s="60" t="str">
        <f>IFERROR(VLOOKUP($N33,'Location Lookup Table'!$A$9:$B$431,2,FALSE),"")</f>
        <v/>
      </c>
      <c r="P33" s="80"/>
      <c r="Q33" s="60" t="str">
        <f>IFERROR(VLOOKUP($P33,'CC Lookup Table'!$B$2:$I$8,2,FALSE),"")</f>
        <v/>
      </c>
      <c r="R33" s="64" t="str">
        <f>IFERROR(VLOOKUP($P33,'CC Lookup Table'!$B:$I,4,FALSE),"")</f>
        <v/>
      </c>
      <c r="S33" s="64" t="str">
        <f>IFERROR(VLOOKUP($P33,'CC Lookup Table'!$B:$I,8,FALSE),"")</f>
        <v/>
      </c>
      <c r="T33" s="65" t="str">
        <f>IFERROR(VLOOKUP($P33,'CC Lookup Table'!$B:$I,6,FALSE),"")</f>
        <v/>
      </c>
      <c r="U33" s="10"/>
      <c r="V33" s="10"/>
      <c r="W33" s="10"/>
      <c r="X33" s="40"/>
      <c r="Y33" s="40"/>
      <c r="Z33" s="79"/>
      <c r="AA33" s="79"/>
      <c r="AB33" s="79"/>
      <c r="AC33" s="34"/>
      <c r="AD33" s="10"/>
      <c r="AE33" s="77"/>
      <c r="AF33" s="78"/>
      <c r="AG33" s="86"/>
      <c r="AH33" s="40"/>
      <c r="AI33" s="40"/>
      <c r="AJ33" s="40"/>
      <c r="AK33" s="72"/>
      <c r="AL33" s="71"/>
      <c r="AM33" s="71"/>
    </row>
    <row r="34" spans="1:39" x14ac:dyDescent="0.25">
      <c r="A34" s="33" t="s">
        <v>16</v>
      </c>
      <c r="B34" s="53" t="str">
        <f>IFERROR(VLOOKUP($A34,'Worker Type'!$A$2:$B$3,2,FALSE),"")</f>
        <v>EE</v>
      </c>
      <c r="C34" s="81"/>
      <c r="D34" s="57" t="str">
        <f>IFERROR(VLOOKUP($C34,Managers!$A$2:$C$8,2,FALSE),"")</f>
        <v/>
      </c>
      <c r="E34" s="57" t="str">
        <f>IFERROR(VLOOKUP($C34,Managers!$A$2:$C$8,3,FALSE),"")</f>
        <v/>
      </c>
      <c r="F34" s="79"/>
      <c r="G34" s="58" t="str">
        <f>IFERROR(VLOOKUP($F34,'Job Profile'!$A$2:$B$6,2,FALSE),"")</f>
        <v/>
      </c>
      <c r="H34" s="32" t="s">
        <v>23</v>
      </c>
      <c r="I34" s="58" t="str">
        <f>IFERROR(VLOOKUP($H34,'Employee Type'!$A$2:$B$3,2,FALSE),"")</f>
        <v>Regular</v>
      </c>
      <c r="J34" s="32" t="s">
        <v>27</v>
      </c>
      <c r="K34" s="49">
        <v>40</v>
      </c>
      <c r="L34" s="32" t="s">
        <v>1323</v>
      </c>
      <c r="M34" s="58" t="str">
        <f>IFERROR(VLOOKUP($L34,'Work Shift'!$A$2:$B$3,2,FALSE),"")</f>
        <v>Day_Shift</v>
      </c>
      <c r="N34" s="77"/>
      <c r="O34" s="60" t="str">
        <f>IFERROR(VLOOKUP($N34,'Location Lookup Table'!$A$9:$B$431,2,FALSE),"")</f>
        <v/>
      </c>
      <c r="P34" s="80"/>
      <c r="Q34" s="60" t="str">
        <f>IFERROR(VLOOKUP($P34,'CC Lookup Table'!$B$2:$I$8,2,FALSE),"")</f>
        <v/>
      </c>
      <c r="R34" s="64" t="str">
        <f>IFERROR(VLOOKUP($P34,'CC Lookup Table'!$B:$I,4,FALSE),"")</f>
        <v/>
      </c>
      <c r="S34" s="64" t="str">
        <f>IFERROR(VLOOKUP($P34,'CC Lookup Table'!$B:$I,8,FALSE),"")</f>
        <v/>
      </c>
      <c r="T34" s="65" t="str">
        <f>IFERROR(VLOOKUP($P34,'CC Lookup Table'!$B:$I,6,FALSE),"")</f>
        <v/>
      </c>
      <c r="U34" s="10"/>
      <c r="V34" s="10"/>
      <c r="W34" s="10"/>
      <c r="X34" s="40"/>
      <c r="Y34" s="40"/>
      <c r="Z34" s="79"/>
      <c r="AA34" s="79"/>
      <c r="AB34" s="79"/>
      <c r="AC34" s="34"/>
      <c r="AD34" s="10"/>
      <c r="AE34" s="77"/>
      <c r="AF34" s="78"/>
      <c r="AG34" s="86"/>
      <c r="AH34" s="40"/>
      <c r="AI34" s="40"/>
      <c r="AJ34" s="40"/>
      <c r="AK34" s="72"/>
      <c r="AL34" s="71"/>
      <c r="AM34" s="71"/>
    </row>
    <row r="35" spans="1:39" x14ac:dyDescent="0.25">
      <c r="A35" s="33" t="s">
        <v>16</v>
      </c>
      <c r="B35" s="53" t="str">
        <f>IFERROR(VLOOKUP($A35,'Worker Type'!$A$2:$B$3,2,FALSE),"")</f>
        <v>EE</v>
      </c>
      <c r="C35" s="81"/>
      <c r="D35" s="57" t="str">
        <f>IFERROR(VLOOKUP($C35,Managers!$A$2:$C$8,2,FALSE),"")</f>
        <v/>
      </c>
      <c r="E35" s="57" t="str">
        <f>IFERROR(VLOOKUP($C35,Managers!$A$2:$C$8,3,FALSE),"")</f>
        <v/>
      </c>
      <c r="F35" s="79"/>
      <c r="G35" s="58" t="str">
        <f>IFERROR(VLOOKUP($F35,'Job Profile'!$A$2:$B$6,2,FALSE),"")</f>
        <v/>
      </c>
      <c r="H35" s="32" t="s">
        <v>23</v>
      </c>
      <c r="I35" s="58" t="str">
        <f>IFERROR(VLOOKUP($H35,'Employee Type'!$A$2:$B$3,2,FALSE),"")</f>
        <v>Regular</v>
      </c>
      <c r="J35" s="32" t="s">
        <v>27</v>
      </c>
      <c r="K35" s="49">
        <v>40</v>
      </c>
      <c r="L35" s="32" t="s">
        <v>1323</v>
      </c>
      <c r="M35" s="58" t="str">
        <f>IFERROR(VLOOKUP($L35,'Work Shift'!$A$2:$B$3,2,FALSE),"")</f>
        <v>Day_Shift</v>
      </c>
      <c r="N35" s="77"/>
      <c r="O35" s="60" t="str">
        <f>IFERROR(VLOOKUP($N35,'Location Lookup Table'!$A$9:$B$431,2,FALSE),"")</f>
        <v/>
      </c>
      <c r="P35" s="80"/>
      <c r="Q35" s="60" t="str">
        <f>IFERROR(VLOOKUP($P35,'CC Lookup Table'!$B$2:$I$8,2,FALSE),"")</f>
        <v/>
      </c>
      <c r="R35" s="64" t="str">
        <f>IFERROR(VLOOKUP($P35,'CC Lookup Table'!$B:$I,4,FALSE),"")</f>
        <v/>
      </c>
      <c r="S35" s="64" t="str">
        <f>IFERROR(VLOOKUP($P35,'CC Lookup Table'!$B:$I,8,FALSE),"")</f>
        <v/>
      </c>
      <c r="T35" s="65" t="str">
        <f>IFERROR(VLOOKUP($P35,'CC Lookup Table'!$B:$I,6,FALSE),"")</f>
        <v/>
      </c>
      <c r="U35" s="10"/>
      <c r="V35" s="10"/>
      <c r="W35" s="10"/>
      <c r="X35" s="40"/>
      <c r="Y35" s="40"/>
      <c r="Z35" s="79"/>
      <c r="AA35" s="79"/>
      <c r="AB35" s="79"/>
      <c r="AC35" s="34"/>
      <c r="AD35" s="10"/>
      <c r="AE35" s="77"/>
      <c r="AF35" s="78"/>
      <c r="AG35" s="86"/>
      <c r="AH35" s="40"/>
      <c r="AI35" s="40"/>
      <c r="AJ35" s="40"/>
      <c r="AK35" s="72"/>
      <c r="AL35" s="71"/>
      <c r="AM35" s="71"/>
    </row>
    <row r="36" spans="1:39" x14ac:dyDescent="0.25">
      <c r="A36" s="33" t="s">
        <v>16</v>
      </c>
      <c r="B36" s="53" t="str">
        <f>IFERROR(VLOOKUP($A36,'Worker Type'!$A$2:$B$3,2,FALSE),"")</f>
        <v>EE</v>
      </c>
      <c r="C36" s="81"/>
      <c r="D36" s="57" t="str">
        <f>IFERROR(VLOOKUP($C36,Managers!$A$2:$C$8,2,FALSE),"")</f>
        <v/>
      </c>
      <c r="E36" s="57" t="str">
        <f>IFERROR(VLOOKUP($C36,Managers!$A$2:$C$8,3,FALSE),"")</f>
        <v/>
      </c>
      <c r="F36" s="79"/>
      <c r="G36" s="58" t="str">
        <f>IFERROR(VLOOKUP($F36,'Job Profile'!$A$2:$B$6,2,FALSE),"")</f>
        <v/>
      </c>
      <c r="H36" s="32" t="s">
        <v>23</v>
      </c>
      <c r="I36" s="58" t="str">
        <f>IFERROR(VLOOKUP($H36,'Employee Type'!$A$2:$B$3,2,FALSE),"")</f>
        <v>Regular</v>
      </c>
      <c r="J36" s="32" t="s">
        <v>27</v>
      </c>
      <c r="K36" s="49">
        <v>40</v>
      </c>
      <c r="L36" s="32" t="s">
        <v>1323</v>
      </c>
      <c r="M36" s="58" t="str">
        <f>IFERROR(VLOOKUP($L36,'Work Shift'!$A$2:$B$3,2,FALSE),"")</f>
        <v>Day_Shift</v>
      </c>
      <c r="N36" s="77"/>
      <c r="O36" s="60" t="str">
        <f>IFERROR(VLOOKUP($N36,'Location Lookup Table'!$A$9:$B$431,2,FALSE),"")</f>
        <v/>
      </c>
      <c r="P36" s="80"/>
      <c r="Q36" s="60" t="str">
        <f>IFERROR(VLOOKUP($P36,'CC Lookup Table'!$B$2:$I$8,2,FALSE),"")</f>
        <v/>
      </c>
      <c r="R36" s="64" t="str">
        <f>IFERROR(VLOOKUP($P36,'CC Lookup Table'!$B:$I,4,FALSE),"")</f>
        <v/>
      </c>
      <c r="S36" s="64" t="str">
        <f>IFERROR(VLOOKUP($P36,'CC Lookup Table'!$B:$I,8,FALSE),"")</f>
        <v/>
      </c>
      <c r="T36" s="65" t="str">
        <f>IFERROR(VLOOKUP($P36,'CC Lookup Table'!$B:$I,6,FALSE),"")</f>
        <v/>
      </c>
      <c r="U36" s="10"/>
      <c r="V36" s="10"/>
      <c r="W36" s="10"/>
      <c r="X36" s="40"/>
      <c r="Y36" s="40"/>
      <c r="Z36" s="79"/>
      <c r="AA36" s="79"/>
      <c r="AB36" s="79"/>
      <c r="AC36" s="34"/>
      <c r="AD36" s="10"/>
      <c r="AE36" s="77"/>
      <c r="AF36" s="78"/>
      <c r="AG36" s="86"/>
      <c r="AH36" s="40"/>
      <c r="AI36" s="40"/>
      <c r="AJ36" s="40"/>
      <c r="AK36" s="72"/>
      <c r="AL36" s="71"/>
      <c r="AM36" s="71"/>
    </row>
    <row r="37" spans="1:39" x14ac:dyDescent="0.25">
      <c r="A37" s="33" t="s">
        <v>16</v>
      </c>
      <c r="B37" s="53" t="str">
        <f>IFERROR(VLOOKUP($A37,'Worker Type'!$A$2:$B$3,2,FALSE),"")</f>
        <v>EE</v>
      </c>
      <c r="C37" s="81"/>
      <c r="D37" s="57" t="str">
        <f>IFERROR(VLOOKUP($C37,Managers!$A$2:$C$8,2,FALSE),"")</f>
        <v/>
      </c>
      <c r="E37" s="57" t="str">
        <f>IFERROR(VLOOKUP($C37,Managers!$A$2:$C$8,3,FALSE),"")</f>
        <v/>
      </c>
      <c r="F37" s="79"/>
      <c r="G37" s="58" t="str">
        <f>IFERROR(VLOOKUP($F37,'Job Profile'!$A$2:$B$6,2,FALSE),"")</f>
        <v/>
      </c>
      <c r="H37" s="32" t="s">
        <v>23</v>
      </c>
      <c r="I37" s="58" t="str">
        <f>IFERROR(VLOOKUP($H37,'Employee Type'!$A$2:$B$3,2,FALSE),"")</f>
        <v>Regular</v>
      </c>
      <c r="J37" s="32" t="s">
        <v>27</v>
      </c>
      <c r="K37" s="49">
        <v>40</v>
      </c>
      <c r="L37" s="32" t="s">
        <v>1323</v>
      </c>
      <c r="M37" s="58" t="str">
        <f>IFERROR(VLOOKUP($L37,'Work Shift'!$A$2:$B$3,2,FALSE),"")</f>
        <v>Day_Shift</v>
      </c>
      <c r="N37" s="77"/>
      <c r="O37" s="60" t="str">
        <f>IFERROR(VLOOKUP($N37,'Location Lookup Table'!$A$9:$B$431,2,FALSE),"")</f>
        <v/>
      </c>
      <c r="P37" s="80"/>
      <c r="Q37" s="60" t="str">
        <f>IFERROR(VLOOKUP($P37,'CC Lookup Table'!$B$2:$I$8,2,FALSE),"")</f>
        <v/>
      </c>
      <c r="R37" s="64" t="str">
        <f>IFERROR(VLOOKUP($P37,'CC Lookup Table'!$B:$I,4,FALSE),"")</f>
        <v/>
      </c>
      <c r="S37" s="64" t="str">
        <f>IFERROR(VLOOKUP($P37,'CC Lookup Table'!$B:$I,8,FALSE),"")</f>
        <v/>
      </c>
      <c r="T37" s="65" t="str">
        <f>IFERROR(VLOOKUP($P37,'CC Lookup Table'!$B:$I,6,FALSE),"")</f>
        <v/>
      </c>
      <c r="U37" s="10"/>
      <c r="V37" s="10"/>
      <c r="W37" s="10"/>
      <c r="X37" s="40"/>
      <c r="Y37" s="40"/>
      <c r="Z37" s="79"/>
      <c r="AA37" s="79"/>
      <c r="AB37" s="79"/>
      <c r="AC37" s="34"/>
      <c r="AD37" s="10"/>
      <c r="AE37" s="77"/>
      <c r="AF37" s="78"/>
      <c r="AG37" s="86"/>
      <c r="AH37" s="40"/>
      <c r="AI37" s="40"/>
      <c r="AJ37" s="40"/>
      <c r="AK37" s="72"/>
      <c r="AL37" s="71"/>
      <c r="AM37" s="71"/>
    </row>
    <row r="38" spans="1:39" x14ac:dyDescent="0.25">
      <c r="A38" s="33" t="s">
        <v>16</v>
      </c>
      <c r="B38" s="53" t="str">
        <f>IFERROR(VLOOKUP($A38,'Worker Type'!$A$2:$B$3,2,FALSE),"")</f>
        <v>EE</v>
      </c>
      <c r="C38" s="81"/>
      <c r="D38" s="57" t="str">
        <f>IFERROR(VLOOKUP($C38,Managers!$A$2:$C$8,2,FALSE),"")</f>
        <v/>
      </c>
      <c r="E38" s="57" t="str">
        <f>IFERROR(VLOOKUP($C38,Managers!$A$2:$C$8,3,FALSE),"")</f>
        <v/>
      </c>
      <c r="F38" s="79"/>
      <c r="G38" s="58" t="str">
        <f>IFERROR(VLOOKUP($F38,'Job Profile'!$A$2:$B$6,2,FALSE),"")</f>
        <v/>
      </c>
      <c r="H38" s="32" t="s">
        <v>23</v>
      </c>
      <c r="I38" s="58" t="str">
        <f>IFERROR(VLOOKUP($H38,'Employee Type'!$A$2:$B$3,2,FALSE),"")</f>
        <v>Regular</v>
      </c>
      <c r="J38" s="32" t="s">
        <v>27</v>
      </c>
      <c r="K38" s="49">
        <v>40</v>
      </c>
      <c r="L38" s="32" t="s">
        <v>1323</v>
      </c>
      <c r="M38" s="58" t="str">
        <f>IFERROR(VLOOKUP($L38,'Work Shift'!$A$2:$B$3,2,FALSE),"")</f>
        <v>Day_Shift</v>
      </c>
      <c r="N38" s="77"/>
      <c r="O38" s="60" t="str">
        <f>IFERROR(VLOOKUP($N38,'Location Lookup Table'!$A$9:$B$431,2,FALSE),"")</f>
        <v/>
      </c>
      <c r="P38" s="80"/>
      <c r="Q38" s="60" t="str">
        <f>IFERROR(VLOOKUP($P38,'CC Lookup Table'!$B$2:$I$8,2,FALSE),"")</f>
        <v/>
      </c>
      <c r="R38" s="64" t="str">
        <f>IFERROR(VLOOKUP($P38,'CC Lookup Table'!$B:$I,4,FALSE),"")</f>
        <v/>
      </c>
      <c r="S38" s="64" t="str">
        <f>IFERROR(VLOOKUP($P38,'CC Lookup Table'!$B:$I,8,FALSE),"")</f>
        <v/>
      </c>
      <c r="T38" s="65" t="str">
        <f>IFERROR(VLOOKUP($P38,'CC Lookup Table'!$B:$I,6,FALSE),"")</f>
        <v/>
      </c>
      <c r="U38" s="10"/>
      <c r="V38" s="10"/>
      <c r="W38" s="10"/>
      <c r="X38" s="40"/>
      <c r="Y38" s="40"/>
      <c r="Z38" s="79"/>
      <c r="AA38" s="79"/>
      <c r="AB38" s="79"/>
      <c r="AC38" s="34"/>
      <c r="AD38" s="10"/>
      <c r="AE38" s="77"/>
      <c r="AF38" s="78"/>
      <c r="AG38" s="86"/>
      <c r="AH38" s="40"/>
      <c r="AI38" s="40"/>
      <c r="AJ38" s="40"/>
      <c r="AK38" s="72"/>
      <c r="AL38" s="71"/>
      <c r="AM38" s="71"/>
    </row>
    <row r="39" spans="1:39" x14ac:dyDescent="0.25">
      <c r="A39" s="33" t="s">
        <v>16</v>
      </c>
      <c r="B39" s="53" t="str">
        <f>IFERROR(VLOOKUP($A39,'Worker Type'!$A$2:$B$3,2,FALSE),"")</f>
        <v>EE</v>
      </c>
      <c r="C39" s="81"/>
      <c r="D39" s="57" t="str">
        <f>IFERROR(VLOOKUP($C39,Managers!$A$2:$C$8,2,FALSE),"")</f>
        <v/>
      </c>
      <c r="E39" s="57" t="str">
        <f>IFERROR(VLOOKUP($C39,Managers!$A$2:$C$8,3,FALSE),"")</f>
        <v/>
      </c>
      <c r="F39" s="79"/>
      <c r="G39" s="58" t="str">
        <f>IFERROR(VLOOKUP($F39,'Job Profile'!$A$2:$B$6,2,FALSE),"")</f>
        <v/>
      </c>
      <c r="H39" s="32" t="s">
        <v>23</v>
      </c>
      <c r="I39" s="58" t="str">
        <f>IFERROR(VLOOKUP($H39,'Employee Type'!$A$2:$B$3,2,FALSE),"")</f>
        <v>Regular</v>
      </c>
      <c r="J39" s="32" t="s">
        <v>27</v>
      </c>
      <c r="K39" s="49">
        <v>40</v>
      </c>
      <c r="L39" s="32" t="s">
        <v>1323</v>
      </c>
      <c r="M39" s="58" t="str">
        <f>IFERROR(VLOOKUP($L39,'Work Shift'!$A$2:$B$3,2,FALSE),"")</f>
        <v>Day_Shift</v>
      </c>
      <c r="N39" s="77"/>
      <c r="O39" s="60" t="str">
        <f>IFERROR(VLOOKUP($N39,'Location Lookup Table'!$A$9:$B$431,2,FALSE),"")</f>
        <v/>
      </c>
      <c r="P39" s="80"/>
      <c r="Q39" s="60" t="str">
        <f>IFERROR(VLOOKUP($P39,'CC Lookup Table'!$B$2:$I$8,2,FALSE),"")</f>
        <v/>
      </c>
      <c r="R39" s="64" t="str">
        <f>IFERROR(VLOOKUP($P39,'CC Lookup Table'!$B:$I,4,FALSE),"")</f>
        <v/>
      </c>
      <c r="S39" s="64" t="str">
        <f>IFERROR(VLOOKUP($P39,'CC Lookup Table'!$B:$I,8,FALSE),"")</f>
        <v/>
      </c>
      <c r="T39" s="65" t="str">
        <f>IFERROR(VLOOKUP($P39,'CC Lookup Table'!$B:$I,6,FALSE),"")</f>
        <v/>
      </c>
      <c r="U39" s="10"/>
      <c r="V39" s="10"/>
      <c r="W39" s="10"/>
      <c r="X39" s="40"/>
      <c r="Y39" s="40"/>
      <c r="Z39" s="79"/>
      <c r="AA39" s="79"/>
      <c r="AB39" s="79"/>
      <c r="AC39" s="34"/>
      <c r="AD39" s="10"/>
      <c r="AE39" s="77"/>
      <c r="AF39" s="78"/>
      <c r="AG39" s="86"/>
      <c r="AH39" s="40"/>
      <c r="AI39" s="40"/>
      <c r="AJ39" s="40"/>
      <c r="AK39" s="72"/>
      <c r="AL39" s="71"/>
      <c r="AM39" s="71"/>
    </row>
    <row r="40" spans="1:39" x14ac:dyDescent="0.25">
      <c r="A40" s="33" t="s">
        <v>16</v>
      </c>
      <c r="B40" s="53" t="str">
        <f>IFERROR(VLOOKUP($A40,'Worker Type'!$A$2:$B$3,2,FALSE),"")</f>
        <v>EE</v>
      </c>
      <c r="C40" s="81"/>
      <c r="D40" s="57" t="str">
        <f>IFERROR(VLOOKUP($C40,Managers!$A$2:$C$8,2,FALSE),"")</f>
        <v/>
      </c>
      <c r="E40" s="57" t="str">
        <f>IFERROR(VLOOKUP($C40,Managers!$A$2:$C$8,3,FALSE),"")</f>
        <v/>
      </c>
      <c r="F40" s="79"/>
      <c r="G40" s="58" t="str">
        <f>IFERROR(VLOOKUP($F40,'Job Profile'!$A$2:$B$6,2,FALSE),"")</f>
        <v/>
      </c>
      <c r="H40" s="32" t="s">
        <v>23</v>
      </c>
      <c r="I40" s="58" t="str">
        <f>IFERROR(VLOOKUP($H40,'Employee Type'!$A$2:$B$3,2,FALSE),"")</f>
        <v>Regular</v>
      </c>
      <c r="J40" s="32" t="s">
        <v>27</v>
      </c>
      <c r="K40" s="49">
        <v>40</v>
      </c>
      <c r="L40" s="32" t="s">
        <v>1323</v>
      </c>
      <c r="M40" s="58" t="str">
        <f>IFERROR(VLOOKUP($L40,'Work Shift'!$A$2:$B$3,2,FALSE),"")</f>
        <v>Day_Shift</v>
      </c>
      <c r="N40" s="77"/>
      <c r="O40" s="60" t="str">
        <f>IFERROR(VLOOKUP($N40,'Location Lookup Table'!$A$9:$B$431,2,FALSE),"")</f>
        <v/>
      </c>
      <c r="P40" s="80"/>
      <c r="Q40" s="60" t="str">
        <f>IFERROR(VLOOKUP($P40,'CC Lookup Table'!$B$2:$I$8,2,FALSE),"")</f>
        <v/>
      </c>
      <c r="R40" s="64" t="str">
        <f>IFERROR(VLOOKUP($P40,'CC Lookup Table'!$B:$I,4,FALSE),"")</f>
        <v/>
      </c>
      <c r="S40" s="64" t="str">
        <f>IFERROR(VLOOKUP($P40,'CC Lookup Table'!$B:$I,8,FALSE),"")</f>
        <v/>
      </c>
      <c r="T40" s="65" t="str">
        <f>IFERROR(VLOOKUP($P40,'CC Lookup Table'!$B:$I,6,FALSE),"")</f>
        <v/>
      </c>
      <c r="U40" s="10"/>
      <c r="V40" s="10"/>
      <c r="W40" s="10"/>
      <c r="X40" s="40"/>
      <c r="Y40" s="40"/>
      <c r="Z40" s="79"/>
      <c r="AA40" s="79"/>
      <c r="AB40" s="79"/>
      <c r="AC40" s="34"/>
      <c r="AD40" s="10"/>
      <c r="AE40" s="77"/>
      <c r="AF40" s="78"/>
      <c r="AG40" s="86"/>
      <c r="AH40" s="40"/>
      <c r="AI40" s="40"/>
      <c r="AJ40" s="40"/>
      <c r="AK40" s="72"/>
      <c r="AL40" s="71"/>
      <c r="AM40" s="71"/>
    </row>
    <row r="41" spans="1:39" x14ac:dyDescent="0.25">
      <c r="A41" s="33" t="s">
        <v>16</v>
      </c>
      <c r="B41" s="53" t="str">
        <f>IFERROR(VLOOKUP($A41,'Worker Type'!$A$2:$B$3,2,FALSE),"")</f>
        <v>EE</v>
      </c>
      <c r="C41" s="81"/>
      <c r="D41" s="57" t="str">
        <f>IFERROR(VLOOKUP($C41,Managers!$A$2:$C$8,2,FALSE),"")</f>
        <v/>
      </c>
      <c r="E41" s="57" t="str">
        <f>IFERROR(VLOOKUP($C41,Managers!$A$2:$C$8,3,FALSE),"")</f>
        <v/>
      </c>
      <c r="F41" s="79"/>
      <c r="G41" s="58" t="str">
        <f>IFERROR(VLOOKUP($F41,'Job Profile'!$A$2:$B$6,2,FALSE),"")</f>
        <v/>
      </c>
      <c r="H41" s="32" t="s">
        <v>23</v>
      </c>
      <c r="I41" s="58" t="str">
        <f>IFERROR(VLOOKUP($H41,'Employee Type'!$A$2:$B$3,2,FALSE),"")</f>
        <v>Regular</v>
      </c>
      <c r="J41" s="32" t="s">
        <v>27</v>
      </c>
      <c r="K41" s="49">
        <v>40</v>
      </c>
      <c r="L41" s="32" t="s">
        <v>1323</v>
      </c>
      <c r="M41" s="58" t="str">
        <f>IFERROR(VLOOKUP($L41,'Work Shift'!$A$2:$B$3,2,FALSE),"")</f>
        <v>Day_Shift</v>
      </c>
      <c r="N41" s="77"/>
      <c r="O41" s="60" t="str">
        <f>IFERROR(VLOOKUP($N41,'Location Lookup Table'!$A$9:$B$431,2,FALSE),"")</f>
        <v/>
      </c>
      <c r="P41" s="80"/>
      <c r="Q41" s="60" t="str">
        <f>IFERROR(VLOOKUP($P41,'CC Lookup Table'!$B$2:$I$8,2,FALSE),"")</f>
        <v/>
      </c>
      <c r="R41" s="64" t="str">
        <f>IFERROR(VLOOKUP($P41,'CC Lookup Table'!$B:$I,4,FALSE),"")</f>
        <v/>
      </c>
      <c r="S41" s="64" t="str">
        <f>IFERROR(VLOOKUP($P41,'CC Lookup Table'!$B:$I,8,FALSE),"")</f>
        <v/>
      </c>
      <c r="T41" s="65" t="str">
        <f>IFERROR(VLOOKUP($P41,'CC Lookup Table'!$B:$I,6,FALSE),"")</f>
        <v/>
      </c>
      <c r="U41" s="10"/>
      <c r="V41" s="10"/>
      <c r="W41" s="10"/>
      <c r="X41" s="40"/>
      <c r="Y41" s="40"/>
      <c r="Z41" s="79"/>
      <c r="AA41" s="79"/>
      <c r="AB41" s="79"/>
      <c r="AC41" s="34"/>
      <c r="AD41" s="10"/>
      <c r="AE41" s="77"/>
      <c r="AF41" s="78"/>
      <c r="AG41" s="86"/>
      <c r="AH41" s="40"/>
      <c r="AI41" s="40"/>
      <c r="AJ41" s="40"/>
      <c r="AK41" s="72"/>
      <c r="AL41" s="71"/>
      <c r="AM41" s="71"/>
    </row>
    <row r="42" spans="1:39" x14ac:dyDescent="0.25">
      <c r="A42" s="33" t="s">
        <v>16</v>
      </c>
      <c r="B42" s="53" t="str">
        <f>IFERROR(VLOOKUP($A42,'Worker Type'!$A$2:$B$3,2,FALSE),"")</f>
        <v>EE</v>
      </c>
      <c r="C42" s="81"/>
      <c r="D42" s="57" t="str">
        <f>IFERROR(VLOOKUP($C42,Managers!$A$2:$C$8,2,FALSE),"")</f>
        <v/>
      </c>
      <c r="E42" s="57" t="str">
        <f>IFERROR(VLOOKUP($C42,Managers!$A$2:$C$8,3,FALSE),"")</f>
        <v/>
      </c>
      <c r="F42" s="79"/>
      <c r="G42" s="58" t="str">
        <f>IFERROR(VLOOKUP($F42,'Job Profile'!$A$2:$B$6,2,FALSE),"")</f>
        <v/>
      </c>
      <c r="H42" s="32" t="s">
        <v>23</v>
      </c>
      <c r="I42" s="58" t="str">
        <f>IFERROR(VLOOKUP($H42,'Employee Type'!$A$2:$B$3,2,FALSE),"")</f>
        <v>Regular</v>
      </c>
      <c r="J42" s="32" t="s">
        <v>27</v>
      </c>
      <c r="K42" s="49">
        <v>40</v>
      </c>
      <c r="L42" s="32" t="s">
        <v>1323</v>
      </c>
      <c r="M42" s="58" t="str">
        <f>IFERROR(VLOOKUP($L42,'Work Shift'!$A$2:$B$3,2,FALSE),"")</f>
        <v>Day_Shift</v>
      </c>
      <c r="N42" s="77"/>
      <c r="O42" s="60" t="str">
        <f>IFERROR(VLOOKUP($N42,'Location Lookup Table'!$A$9:$B$431,2,FALSE),"")</f>
        <v/>
      </c>
      <c r="P42" s="80"/>
      <c r="Q42" s="60" t="str">
        <f>IFERROR(VLOOKUP($P42,'CC Lookup Table'!$B$2:$I$8,2,FALSE),"")</f>
        <v/>
      </c>
      <c r="R42" s="64" t="str">
        <f>IFERROR(VLOOKUP($P42,'CC Lookup Table'!$B:$I,4,FALSE),"")</f>
        <v/>
      </c>
      <c r="S42" s="64" t="str">
        <f>IFERROR(VLOOKUP($P42,'CC Lookup Table'!$B:$I,8,FALSE),"")</f>
        <v/>
      </c>
      <c r="T42" s="65" t="str">
        <f>IFERROR(VLOOKUP($P42,'CC Lookup Table'!$B:$I,6,FALSE),"")</f>
        <v/>
      </c>
      <c r="U42" s="10"/>
      <c r="V42" s="10"/>
      <c r="W42" s="10"/>
      <c r="X42" s="40"/>
      <c r="Y42" s="40"/>
      <c r="Z42" s="79"/>
      <c r="AA42" s="79"/>
      <c r="AB42" s="79"/>
      <c r="AC42" s="34"/>
      <c r="AD42" s="10"/>
      <c r="AE42" s="77"/>
      <c r="AF42" s="78"/>
      <c r="AG42" s="86"/>
      <c r="AH42" s="40"/>
      <c r="AI42" s="40"/>
      <c r="AJ42" s="40"/>
      <c r="AK42" s="72"/>
      <c r="AL42" s="71"/>
      <c r="AM42" s="71"/>
    </row>
    <row r="43" spans="1:39" x14ac:dyDescent="0.25">
      <c r="A43" s="33" t="s">
        <v>16</v>
      </c>
      <c r="B43" s="53" t="str">
        <f>IFERROR(VLOOKUP($A43,'Worker Type'!$A$2:$B$3,2,FALSE),"")</f>
        <v>EE</v>
      </c>
      <c r="C43" s="81"/>
      <c r="D43" s="57" t="str">
        <f>IFERROR(VLOOKUP($C43,Managers!$A$2:$C$8,2,FALSE),"")</f>
        <v/>
      </c>
      <c r="E43" s="57" t="str">
        <f>IFERROR(VLOOKUP($C43,Managers!$A$2:$C$8,3,FALSE),"")</f>
        <v/>
      </c>
      <c r="F43" s="79"/>
      <c r="G43" s="58" t="str">
        <f>IFERROR(VLOOKUP($F43,'Job Profile'!$A$2:$B$6,2,FALSE),"")</f>
        <v/>
      </c>
      <c r="H43" s="32" t="s">
        <v>23</v>
      </c>
      <c r="I43" s="58" t="str">
        <f>IFERROR(VLOOKUP($H43,'Employee Type'!$A$2:$B$3,2,FALSE),"")</f>
        <v>Regular</v>
      </c>
      <c r="J43" s="32" t="s">
        <v>27</v>
      </c>
      <c r="K43" s="49">
        <v>40</v>
      </c>
      <c r="L43" s="32" t="s">
        <v>1323</v>
      </c>
      <c r="M43" s="58" t="str">
        <f>IFERROR(VLOOKUP($L43,'Work Shift'!$A$2:$B$3,2,FALSE),"")</f>
        <v>Day_Shift</v>
      </c>
      <c r="N43" s="77"/>
      <c r="O43" s="60" t="str">
        <f>IFERROR(VLOOKUP($N43,'Location Lookup Table'!$A$9:$B$431,2,FALSE),"")</f>
        <v/>
      </c>
      <c r="P43" s="80"/>
      <c r="Q43" s="60" t="str">
        <f>IFERROR(VLOOKUP($P43,'CC Lookup Table'!$B$2:$I$8,2,FALSE),"")</f>
        <v/>
      </c>
      <c r="R43" s="64" t="str">
        <f>IFERROR(VLOOKUP($P43,'CC Lookup Table'!$B:$I,4,FALSE),"")</f>
        <v/>
      </c>
      <c r="S43" s="64" t="str">
        <f>IFERROR(VLOOKUP($P43,'CC Lookup Table'!$B:$I,8,FALSE),"")</f>
        <v/>
      </c>
      <c r="T43" s="65" t="str">
        <f>IFERROR(VLOOKUP($P43,'CC Lookup Table'!$B:$I,6,FALSE),"")</f>
        <v/>
      </c>
      <c r="U43" s="10"/>
      <c r="V43" s="10"/>
      <c r="W43" s="10"/>
      <c r="X43" s="40"/>
      <c r="Y43" s="40"/>
      <c r="Z43" s="79"/>
      <c r="AA43" s="79"/>
      <c r="AB43" s="79"/>
      <c r="AC43" s="34"/>
      <c r="AD43" s="10"/>
      <c r="AE43" s="77"/>
      <c r="AF43" s="78"/>
      <c r="AG43" s="86"/>
      <c r="AH43" s="40"/>
      <c r="AI43" s="40"/>
      <c r="AJ43" s="40"/>
      <c r="AK43" s="72"/>
      <c r="AL43" s="71"/>
      <c r="AM43" s="71"/>
    </row>
    <row r="44" spans="1:39" x14ac:dyDescent="0.25">
      <c r="A44" s="33" t="s">
        <v>16</v>
      </c>
      <c r="B44" s="53" t="str">
        <f>IFERROR(VLOOKUP($A44,'Worker Type'!$A$2:$B$3,2,FALSE),"")</f>
        <v>EE</v>
      </c>
      <c r="C44" s="81"/>
      <c r="D44" s="57" t="str">
        <f>IFERROR(VLOOKUP($C44,Managers!$A$2:$C$8,2,FALSE),"")</f>
        <v/>
      </c>
      <c r="E44" s="57" t="str">
        <f>IFERROR(VLOOKUP($C44,Managers!$A$2:$C$8,3,FALSE),"")</f>
        <v/>
      </c>
      <c r="F44" s="79"/>
      <c r="G44" s="58" t="str">
        <f>IFERROR(VLOOKUP($F44,'Job Profile'!$A$2:$B$6,2,FALSE),"")</f>
        <v/>
      </c>
      <c r="H44" s="32" t="s">
        <v>23</v>
      </c>
      <c r="I44" s="58" t="str">
        <f>IFERROR(VLOOKUP($H44,'Employee Type'!$A$2:$B$3,2,FALSE),"")</f>
        <v>Regular</v>
      </c>
      <c r="J44" s="32" t="s">
        <v>27</v>
      </c>
      <c r="K44" s="49">
        <v>40</v>
      </c>
      <c r="L44" s="32" t="s">
        <v>1323</v>
      </c>
      <c r="M44" s="58" t="str">
        <f>IFERROR(VLOOKUP($L44,'Work Shift'!$A$2:$B$3,2,FALSE),"")</f>
        <v>Day_Shift</v>
      </c>
      <c r="N44" s="77"/>
      <c r="O44" s="60" t="str">
        <f>IFERROR(VLOOKUP($N44,'Location Lookup Table'!$A$9:$B$431,2,FALSE),"")</f>
        <v/>
      </c>
      <c r="P44" s="80"/>
      <c r="Q44" s="60" t="str">
        <f>IFERROR(VLOOKUP($P44,'CC Lookup Table'!$B$2:$I$8,2,FALSE),"")</f>
        <v/>
      </c>
      <c r="R44" s="64" t="str">
        <f>IFERROR(VLOOKUP($P44,'CC Lookup Table'!$B:$I,4,FALSE),"")</f>
        <v/>
      </c>
      <c r="S44" s="64" t="str">
        <f>IFERROR(VLOOKUP($P44,'CC Lookup Table'!$B:$I,8,FALSE),"")</f>
        <v/>
      </c>
      <c r="T44" s="65" t="str">
        <f>IFERROR(VLOOKUP($P44,'CC Lookup Table'!$B:$I,6,FALSE),"")</f>
        <v/>
      </c>
      <c r="U44" s="10"/>
      <c r="V44" s="10"/>
      <c r="W44" s="10"/>
      <c r="X44" s="40"/>
      <c r="Y44" s="40"/>
      <c r="Z44" s="79"/>
      <c r="AA44" s="79"/>
      <c r="AB44" s="79"/>
      <c r="AC44" s="34"/>
      <c r="AD44" s="10"/>
      <c r="AE44" s="77"/>
      <c r="AF44" s="78"/>
      <c r="AG44" s="86"/>
      <c r="AH44" s="40"/>
      <c r="AI44" s="40"/>
      <c r="AJ44" s="40"/>
      <c r="AK44" s="72"/>
      <c r="AL44" s="71"/>
      <c r="AM44" s="71"/>
    </row>
    <row r="45" spans="1:39" x14ac:dyDescent="0.25">
      <c r="A45" s="33" t="s">
        <v>16</v>
      </c>
      <c r="B45" s="53" t="str">
        <f>IFERROR(VLOOKUP($A45,'Worker Type'!$A$2:$B$3,2,FALSE),"")</f>
        <v>EE</v>
      </c>
      <c r="C45" s="81"/>
      <c r="D45" s="57" t="str">
        <f>IFERROR(VLOOKUP($C45,Managers!$A$2:$C$8,2,FALSE),"")</f>
        <v/>
      </c>
      <c r="E45" s="57" t="str">
        <f>IFERROR(VLOOKUP($C45,Managers!$A$2:$C$8,3,FALSE),"")</f>
        <v/>
      </c>
      <c r="F45" s="79"/>
      <c r="G45" s="58" t="str">
        <f>IFERROR(VLOOKUP($F45,'Job Profile'!$A$2:$B$6,2,FALSE),"")</f>
        <v/>
      </c>
      <c r="H45" s="32" t="s">
        <v>23</v>
      </c>
      <c r="I45" s="58" t="str">
        <f>IFERROR(VLOOKUP($H45,'Employee Type'!$A$2:$B$3,2,FALSE),"")</f>
        <v>Regular</v>
      </c>
      <c r="J45" s="32" t="s">
        <v>27</v>
      </c>
      <c r="K45" s="49">
        <v>40</v>
      </c>
      <c r="L45" s="32" t="s">
        <v>1323</v>
      </c>
      <c r="M45" s="58" t="str">
        <f>IFERROR(VLOOKUP($L45,'Work Shift'!$A$2:$B$3,2,FALSE),"")</f>
        <v>Day_Shift</v>
      </c>
      <c r="N45" s="77"/>
      <c r="O45" s="60" t="str">
        <f>IFERROR(VLOOKUP($N45,'Location Lookup Table'!$A$9:$B$431,2,FALSE),"")</f>
        <v/>
      </c>
      <c r="P45" s="80"/>
      <c r="Q45" s="60" t="str">
        <f>IFERROR(VLOOKUP($P45,'CC Lookup Table'!$B$2:$I$8,2,FALSE),"")</f>
        <v/>
      </c>
      <c r="R45" s="64" t="str">
        <f>IFERROR(VLOOKUP($P45,'CC Lookup Table'!$B:$I,4,FALSE),"")</f>
        <v/>
      </c>
      <c r="S45" s="64" t="str">
        <f>IFERROR(VLOOKUP($P45,'CC Lookup Table'!$B:$I,8,FALSE),"")</f>
        <v/>
      </c>
      <c r="T45" s="65" t="str">
        <f>IFERROR(VLOOKUP($P45,'CC Lookup Table'!$B:$I,6,FALSE),"")</f>
        <v/>
      </c>
      <c r="U45" s="10"/>
      <c r="V45" s="10"/>
      <c r="W45" s="10"/>
      <c r="X45" s="40"/>
      <c r="Y45" s="40"/>
      <c r="Z45" s="79"/>
      <c r="AA45" s="79"/>
      <c r="AB45" s="79"/>
      <c r="AC45" s="34"/>
      <c r="AD45" s="10"/>
      <c r="AE45" s="77"/>
      <c r="AF45" s="78"/>
      <c r="AG45" s="86"/>
      <c r="AH45" s="40"/>
      <c r="AI45" s="40"/>
      <c r="AJ45" s="40"/>
      <c r="AK45" s="72"/>
      <c r="AL45" s="71"/>
      <c r="AM45" s="71"/>
    </row>
    <row r="46" spans="1:39" x14ac:dyDescent="0.25">
      <c r="A46" s="33" t="s">
        <v>16</v>
      </c>
      <c r="B46" s="53" t="str">
        <f>IFERROR(VLOOKUP($A46,'Worker Type'!$A$2:$B$3,2,FALSE),"")</f>
        <v>EE</v>
      </c>
      <c r="C46" s="81"/>
      <c r="D46" s="57" t="str">
        <f>IFERROR(VLOOKUP($C46,Managers!$A$2:$C$8,2,FALSE),"")</f>
        <v/>
      </c>
      <c r="E46" s="57" t="str">
        <f>IFERROR(VLOOKUP($C46,Managers!$A$2:$C$8,3,FALSE),"")</f>
        <v/>
      </c>
      <c r="F46" s="79"/>
      <c r="G46" s="58" t="str">
        <f>IFERROR(VLOOKUP($F46,'Job Profile'!$A$2:$B$6,2,FALSE),"")</f>
        <v/>
      </c>
      <c r="H46" s="32" t="s">
        <v>23</v>
      </c>
      <c r="I46" s="58" t="str">
        <f>IFERROR(VLOOKUP($H46,'Employee Type'!$A$2:$B$3,2,FALSE),"")</f>
        <v>Regular</v>
      </c>
      <c r="J46" s="32" t="s">
        <v>27</v>
      </c>
      <c r="K46" s="49">
        <v>40</v>
      </c>
      <c r="L46" s="32" t="s">
        <v>1323</v>
      </c>
      <c r="M46" s="58" t="str">
        <f>IFERROR(VLOOKUP($L46,'Work Shift'!$A$2:$B$3,2,FALSE),"")</f>
        <v>Day_Shift</v>
      </c>
      <c r="N46" s="77"/>
      <c r="O46" s="60" t="str">
        <f>IFERROR(VLOOKUP($N46,'Location Lookup Table'!$A$9:$B$431,2,FALSE),"")</f>
        <v/>
      </c>
      <c r="P46" s="80"/>
      <c r="Q46" s="60" t="str">
        <f>IFERROR(VLOOKUP($P46,'CC Lookup Table'!$B$2:$I$8,2,FALSE),"")</f>
        <v/>
      </c>
      <c r="R46" s="64" t="str">
        <f>IFERROR(VLOOKUP($P46,'CC Lookup Table'!$B:$I,4,FALSE),"")</f>
        <v/>
      </c>
      <c r="S46" s="64" t="str">
        <f>IFERROR(VLOOKUP($P46,'CC Lookup Table'!$B:$I,8,FALSE),"")</f>
        <v/>
      </c>
      <c r="T46" s="65" t="str">
        <f>IFERROR(VLOOKUP($P46,'CC Lookup Table'!$B:$I,6,FALSE),"")</f>
        <v/>
      </c>
      <c r="U46" s="10"/>
      <c r="V46" s="10"/>
      <c r="W46" s="10"/>
      <c r="X46" s="40"/>
      <c r="Y46" s="40"/>
      <c r="Z46" s="79"/>
      <c r="AA46" s="79"/>
      <c r="AB46" s="79"/>
      <c r="AC46" s="34"/>
      <c r="AD46" s="10"/>
      <c r="AE46" s="77"/>
      <c r="AF46" s="78"/>
      <c r="AG46" s="86"/>
      <c r="AH46" s="40"/>
      <c r="AI46" s="40"/>
      <c r="AJ46" s="40"/>
      <c r="AK46" s="72"/>
      <c r="AL46" s="71"/>
      <c r="AM46" s="71"/>
    </row>
    <row r="47" spans="1:39" x14ac:dyDescent="0.25">
      <c r="A47" s="33" t="s">
        <v>16</v>
      </c>
      <c r="B47" s="53" t="str">
        <f>IFERROR(VLOOKUP($A47,'Worker Type'!$A$2:$B$3,2,FALSE),"")</f>
        <v>EE</v>
      </c>
      <c r="C47" s="81"/>
      <c r="D47" s="57" t="str">
        <f>IFERROR(VLOOKUP($C47,Managers!$A$2:$C$8,2,FALSE),"")</f>
        <v/>
      </c>
      <c r="E47" s="57" t="str">
        <f>IFERROR(VLOOKUP($C47,Managers!$A$2:$C$8,3,FALSE),"")</f>
        <v/>
      </c>
      <c r="F47" s="79"/>
      <c r="G47" s="58" t="str">
        <f>IFERROR(VLOOKUP($F47,'Job Profile'!$A$2:$B$6,2,FALSE),"")</f>
        <v/>
      </c>
      <c r="H47" s="32" t="s">
        <v>23</v>
      </c>
      <c r="I47" s="58" t="str">
        <f>IFERROR(VLOOKUP($H47,'Employee Type'!$A$2:$B$3,2,FALSE),"")</f>
        <v>Regular</v>
      </c>
      <c r="J47" s="32" t="s">
        <v>27</v>
      </c>
      <c r="K47" s="49">
        <v>40</v>
      </c>
      <c r="L47" s="32" t="s">
        <v>1323</v>
      </c>
      <c r="M47" s="58" t="str">
        <f>IFERROR(VLOOKUP($L47,'Work Shift'!$A$2:$B$3,2,FALSE),"")</f>
        <v>Day_Shift</v>
      </c>
      <c r="N47" s="77"/>
      <c r="O47" s="60" t="str">
        <f>IFERROR(VLOOKUP($N47,'Location Lookup Table'!$A$9:$B$431,2,FALSE),"")</f>
        <v/>
      </c>
      <c r="P47" s="80"/>
      <c r="Q47" s="60" t="str">
        <f>IFERROR(VLOOKUP($P47,'CC Lookup Table'!$B$2:$I$8,2,FALSE),"")</f>
        <v/>
      </c>
      <c r="R47" s="64" t="str">
        <f>IFERROR(VLOOKUP($P47,'CC Lookup Table'!$B:$I,4,FALSE),"")</f>
        <v/>
      </c>
      <c r="S47" s="64" t="str">
        <f>IFERROR(VLOOKUP($P47,'CC Lookup Table'!$B:$I,8,FALSE),"")</f>
        <v/>
      </c>
      <c r="T47" s="65" t="str">
        <f>IFERROR(VLOOKUP($P47,'CC Lookup Table'!$B:$I,6,FALSE),"")</f>
        <v/>
      </c>
      <c r="U47" s="10"/>
      <c r="V47" s="10"/>
      <c r="W47" s="10"/>
      <c r="X47" s="40"/>
      <c r="Y47" s="40"/>
      <c r="Z47" s="79"/>
      <c r="AA47" s="79"/>
      <c r="AB47" s="79"/>
      <c r="AC47" s="34"/>
      <c r="AD47" s="10"/>
      <c r="AE47" s="77"/>
      <c r="AF47" s="78"/>
      <c r="AG47" s="86"/>
      <c r="AH47" s="40"/>
      <c r="AI47" s="40"/>
      <c r="AJ47" s="40"/>
      <c r="AK47" s="72"/>
      <c r="AL47" s="71"/>
      <c r="AM47" s="71"/>
    </row>
    <row r="48" spans="1:39" x14ac:dyDescent="0.25">
      <c r="A48" s="33" t="s">
        <v>16</v>
      </c>
      <c r="B48" s="53" t="str">
        <f>IFERROR(VLOOKUP($A48,'Worker Type'!$A$2:$B$3,2,FALSE),"")</f>
        <v>EE</v>
      </c>
      <c r="C48" s="81"/>
      <c r="D48" s="57" t="str">
        <f>IFERROR(VLOOKUP($C48,Managers!$A$2:$C$8,2,FALSE),"")</f>
        <v/>
      </c>
      <c r="E48" s="57" t="str">
        <f>IFERROR(VLOOKUP($C48,Managers!$A$2:$C$8,3,FALSE),"")</f>
        <v/>
      </c>
      <c r="F48" s="79"/>
      <c r="G48" s="58" t="str">
        <f>IFERROR(VLOOKUP($F48,'Job Profile'!$A$2:$B$6,2,FALSE),"")</f>
        <v/>
      </c>
      <c r="H48" s="32" t="s">
        <v>23</v>
      </c>
      <c r="I48" s="58" t="str">
        <f>IFERROR(VLOOKUP($H48,'Employee Type'!$A$2:$B$3,2,FALSE),"")</f>
        <v>Regular</v>
      </c>
      <c r="J48" s="32" t="s">
        <v>27</v>
      </c>
      <c r="K48" s="49">
        <v>40</v>
      </c>
      <c r="L48" s="32" t="s">
        <v>1323</v>
      </c>
      <c r="M48" s="58" t="str">
        <f>IFERROR(VLOOKUP($L48,'Work Shift'!$A$2:$B$3,2,FALSE),"")</f>
        <v>Day_Shift</v>
      </c>
      <c r="N48" s="77"/>
      <c r="O48" s="60" t="str">
        <f>IFERROR(VLOOKUP($N48,'Location Lookup Table'!$A$9:$B$431,2,FALSE),"")</f>
        <v/>
      </c>
      <c r="P48" s="80"/>
      <c r="Q48" s="60" t="str">
        <f>IFERROR(VLOOKUP($P48,'CC Lookup Table'!$B$2:$I$8,2,FALSE),"")</f>
        <v/>
      </c>
      <c r="R48" s="64" t="str">
        <f>IFERROR(VLOOKUP($P48,'CC Lookup Table'!$B:$I,4,FALSE),"")</f>
        <v/>
      </c>
      <c r="S48" s="64" t="str">
        <f>IFERROR(VLOOKUP($P48,'CC Lookup Table'!$B:$I,8,FALSE),"")</f>
        <v/>
      </c>
      <c r="T48" s="65" t="str">
        <f>IFERROR(VLOOKUP($P48,'CC Lookup Table'!$B:$I,6,FALSE),"")</f>
        <v/>
      </c>
      <c r="U48" s="10"/>
      <c r="V48" s="10"/>
      <c r="W48" s="10"/>
      <c r="X48" s="40"/>
      <c r="Y48" s="40"/>
      <c r="Z48" s="79"/>
      <c r="AA48" s="79"/>
      <c r="AB48" s="79"/>
      <c r="AC48" s="34"/>
      <c r="AD48" s="10"/>
      <c r="AE48" s="77"/>
      <c r="AF48" s="78"/>
      <c r="AG48" s="86"/>
      <c r="AH48" s="40"/>
      <c r="AI48" s="40"/>
      <c r="AJ48" s="40"/>
      <c r="AK48" s="72"/>
      <c r="AL48" s="71"/>
      <c r="AM48" s="71"/>
    </row>
    <row r="49" spans="1:39" x14ac:dyDescent="0.25">
      <c r="A49" s="33" t="s">
        <v>16</v>
      </c>
      <c r="B49" s="53" t="str">
        <f>IFERROR(VLOOKUP($A49,'Worker Type'!$A$2:$B$3,2,FALSE),"")</f>
        <v>EE</v>
      </c>
      <c r="C49" s="81"/>
      <c r="D49" s="57" t="str">
        <f>IFERROR(VLOOKUP($C49,Managers!$A$2:$C$8,2,FALSE),"")</f>
        <v/>
      </c>
      <c r="E49" s="57" t="str">
        <f>IFERROR(VLOOKUP($C49,Managers!$A$2:$C$8,3,FALSE),"")</f>
        <v/>
      </c>
      <c r="F49" s="79"/>
      <c r="G49" s="58" t="str">
        <f>IFERROR(VLOOKUP($F49,'Job Profile'!$A$2:$B$6,2,FALSE),"")</f>
        <v/>
      </c>
      <c r="H49" s="32" t="s">
        <v>23</v>
      </c>
      <c r="I49" s="58" t="str">
        <f>IFERROR(VLOOKUP($H49,'Employee Type'!$A$2:$B$3,2,FALSE),"")</f>
        <v>Regular</v>
      </c>
      <c r="J49" s="32" t="s">
        <v>27</v>
      </c>
      <c r="K49" s="49">
        <v>40</v>
      </c>
      <c r="L49" s="32" t="s">
        <v>1323</v>
      </c>
      <c r="M49" s="58" t="str">
        <f>IFERROR(VLOOKUP($L49,'Work Shift'!$A$2:$B$3,2,FALSE),"")</f>
        <v>Day_Shift</v>
      </c>
      <c r="N49" s="77"/>
      <c r="O49" s="60" t="str">
        <f>IFERROR(VLOOKUP($N49,'Location Lookup Table'!$A$9:$B$431,2,FALSE),"")</f>
        <v/>
      </c>
      <c r="P49" s="80"/>
      <c r="Q49" s="60" t="str">
        <f>IFERROR(VLOOKUP($P49,'CC Lookup Table'!$B$2:$I$8,2,FALSE),"")</f>
        <v/>
      </c>
      <c r="R49" s="64" t="str">
        <f>IFERROR(VLOOKUP($P49,'CC Lookup Table'!$B:$I,4,FALSE),"")</f>
        <v/>
      </c>
      <c r="S49" s="64" t="str">
        <f>IFERROR(VLOOKUP($P49,'CC Lookup Table'!$B:$I,8,FALSE),"")</f>
        <v/>
      </c>
      <c r="T49" s="65" t="str">
        <f>IFERROR(VLOOKUP($P49,'CC Lookup Table'!$B:$I,6,FALSE),"")</f>
        <v/>
      </c>
      <c r="U49" s="10"/>
      <c r="V49" s="10"/>
      <c r="W49" s="10"/>
      <c r="X49" s="40"/>
      <c r="Y49" s="40"/>
      <c r="Z49" s="79"/>
      <c r="AA49" s="79"/>
      <c r="AB49" s="79"/>
      <c r="AC49" s="34"/>
      <c r="AD49" s="10"/>
      <c r="AE49" s="77"/>
      <c r="AF49" s="78"/>
      <c r="AG49" s="86"/>
      <c r="AH49" s="40"/>
      <c r="AI49" s="40"/>
      <c r="AJ49" s="40"/>
      <c r="AK49" s="72"/>
      <c r="AL49" s="71"/>
      <c r="AM49" s="71"/>
    </row>
    <row r="50" spans="1:39" x14ac:dyDescent="0.25">
      <c r="A50" s="33" t="s">
        <v>16</v>
      </c>
      <c r="B50" s="53" t="str">
        <f>IFERROR(VLOOKUP($A50,'Worker Type'!$A$2:$B$3,2,FALSE),"")</f>
        <v>EE</v>
      </c>
      <c r="C50" s="81"/>
      <c r="D50" s="57" t="str">
        <f>IFERROR(VLOOKUP($C50,Managers!$A$2:$C$8,2,FALSE),"")</f>
        <v/>
      </c>
      <c r="E50" s="57" t="str">
        <f>IFERROR(VLOOKUP($C50,Managers!$A$2:$C$8,3,FALSE),"")</f>
        <v/>
      </c>
      <c r="F50" s="79"/>
      <c r="G50" s="58" t="str">
        <f>IFERROR(VLOOKUP($F50,'Job Profile'!$A$2:$B$6,2,FALSE),"")</f>
        <v/>
      </c>
      <c r="H50" s="32" t="s">
        <v>23</v>
      </c>
      <c r="I50" s="58" t="str">
        <f>IFERROR(VLOOKUP($H50,'Employee Type'!$A$2:$B$3,2,FALSE),"")</f>
        <v>Regular</v>
      </c>
      <c r="J50" s="32" t="s">
        <v>27</v>
      </c>
      <c r="K50" s="49">
        <v>40</v>
      </c>
      <c r="L50" s="32" t="s">
        <v>1323</v>
      </c>
      <c r="M50" s="58" t="str">
        <f>IFERROR(VLOOKUP($L50,'Work Shift'!$A$2:$B$3,2,FALSE),"")</f>
        <v>Day_Shift</v>
      </c>
      <c r="N50" s="77"/>
      <c r="O50" s="60" t="str">
        <f>IFERROR(VLOOKUP($N50,'Location Lookup Table'!$A$9:$B$431,2,FALSE),"")</f>
        <v/>
      </c>
      <c r="P50" s="80"/>
      <c r="Q50" s="60" t="str">
        <f>IFERROR(VLOOKUP($P50,'CC Lookup Table'!$B$2:$I$8,2,FALSE),"")</f>
        <v/>
      </c>
      <c r="R50" s="64" t="str">
        <f>IFERROR(VLOOKUP($P50,'CC Lookup Table'!$B:$I,4,FALSE),"")</f>
        <v/>
      </c>
      <c r="S50" s="64" t="str">
        <f>IFERROR(VLOOKUP($P50,'CC Lookup Table'!$B:$I,8,FALSE),"")</f>
        <v/>
      </c>
      <c r="T50" s="65" t="str">
        <f>IFERROR(VLOOKUP($P50,'CC Lookup Table'!$B:$I,6,FALSE),"")</f>
        <v/>
      </c>
      <c r="U50" s="10"/>
      <c r="V50" s="10"/>
      <c r="W50" s="10"/>
      <c r="X50" s="40"/>
      <c r="Y50" s="40"/>
      <c r="Z50" s="79"/>
      <c r="AA50" s="79"/>
      <c r="AB50" s="79"/>
      <c r="AC50" s="34"/>
      <c r="AD50" s="10"/>
      <c r="AE50" s="77"/>
      <c r="AF50" s="78"/>
      <c r="AG50" s="86"/>
      <c r="AH50" s="40"/>
      <c r="AI50" s="40"/>
      <c r="AJ50" s="40"/>
      <c r="AK50" s="72"/>
      <c r="AL50" s="71"/>
      <c r="AM50" s="71"/>
    </row>
    <row r="51" spans="1:39" x14ac:dyDescent="0.25">
      <c r="A51" s="33" t="s">
        <v>16</v>
      </c>
      <c r="B51" s="53" t="str">
        <f>IFERROR(VLOOKUP($A51,'Worker Type'!$A$2:$B$3,2,FALSE),"")</f>
        <v>EE</v>
      </c>
      <c r="C51" s="81"/>
      <c r="D51" s="57" t="str">
        <f>IFERROR(VLOOKUP($C51,Managers!$A$2:$C$8,2,FALSE),"")</f>
        <v/>
      </c>
      <c r="E51" s="57" t="str">
        <f>IFERROR(VLOOKUP($C51,Managers!$A$2:$C$8,3,FALSE),"")</f>
        <v/>
      </c>
      <c r="F51" s="79"/>
      <c r="G51" s="58" t="str">
        <f>IFERROR(VLOOKUP($F51,'Job Profile'!$A$2:$B$6,2,FALSE),"")</f>
        <v/>
      </c>
      <c r="H51" s="32" t="s">
        <v>23</v>
      </c>
      <c r="I51" s="58" t="str">
        <f>IFERROR(VLOOKUP($H51,'Employee Type'!$A$2:$B$3,2,FALSE),"")</f>
        <v>Regular</v>
      </c>
      <c r="J51" s="32" t="s">
        <v>27</v>
      </c>
      <c r="K51" s="49">
        <v>40</v>
      </c>
      <c r="L51" s="32" t="s">
        <v>1323</v>
      </c>
      <c r="M51" s="58" t="str">
        <f>IFERROR(VLOOKUP($L51,'Work Shift'!$A$2:$B$3,2,FALSE),"")</f>
        <v>Day_Shift</v>
      </c>
      <c r="N51" s="77"/>
      <c r="O51" s="60" t="str">
        <f>IFERROR(VLOOKUP($N51,'Location Lookup Table'!$A$9:$B$431,2,FALSE),"")</f>
        <v/>
      </c>
      <c r="P51" s="80"/>
      <c r="Q51" s="60" t="str">
        <f>IFERROR(VLOOKUP($P51,'CC Lookup Table'!$B$2:$I$8,2,FALSE),"")</f>
        <v/>
      </c>
      <c r="R51" s="64" t="str">
        <f>IFERROR(VLOOKUP($P51,'CC Lookup Table'!$B:$I,4,FALSE),"")</f>
        <v/>
      </c>
      <c r="S51" s="64" t="str">
        <f>IFERROR(VLOOKUP($P51,'CC Lookup Table'!$B:$I,8,FALSE),"")</f>
        <v/>
      </c>
      <c r="T51" s="65" t="str">
        <f>IFERROR(VLOOKUP($P51,'CC Lookup Table'!$B:$I,6,FALSE),"")</f>
        <v/>
      </c>
      <c r="U51" s="10"/>
      <c r="V51" s="10"/>
      <c r="W51" s="10"/>
      <c r="X51" s="40"/>
      <c r="Y51" s="40"/>
      <c r="Z51" s="79"/>
      <c r="AA51" s="79"/>
      <c r="AB51" s="79"/>
      <c r="AC51" s="34"/>
      <c r="AD51" s="10"/>
      <c r="AE51" s="77"/>
      <c r="AF51" s="78"/>
      <c r="AG51" s="86"/>
      <c r="AH51" s="40"/>
      <c r="AI51" s="40"/>
      <c r="AJ51" s="40"/>
      <c r="AK51" s="72"/>
      <c r="AL51" s="71"/>
      <c r="AM51" s="71"/>
    </row>
    <row r="52" spans="1:39" x14ac:dyDescent="0.25">
      <c r="A52" s="33" t="s">
        <v>16</v>
      </c>
      <c r="B52" s="53" t="str">
        <f>IFERROR(VLOOKUP($A52,'Worker Type'!$A$2:$B$3,2,FALSE),"")</f>
        <v>EE</v>
      </c>
      <c r="C52" s="81"/>
      <c r="D52" s="57" t="str">
        <f>IFERROR(VLOOKUP($C52,Managers!$A$2:$C$8,2,FALSE),"")</f>
        <v/>
      </c>
      <c r="E52" s="57" t="str">
        <f>IFERROR(VLOOKUP($C52,Managers!$A$2:$C$8,3,FALSE),"")</f>
        <v/>
      </c>
      <c r="F52" s="79"/>
      <c r="G52" s="58" t="str">
        <f>IFERROR(VLOOKUP($F52,'Job Profile'!$A$2:$B$6,2,FALSE),"")</f>
        <v/>
      </c>
      <c r="H52" s="32" t="s">
        <v>23</v>
      </c>
      <c r="I52" s="58" t="str">
        <f>IFERROR(VLOOKUP($H52,'Employee Type'!$A$2:$B$3,2,FALSE),"")</f>
        <v>Regular</v>
      </c>
      <c r="J52" s="32" t="s">
        <v>27</v>
      </c>
      <c r="K52" s="49">
        <v>40</v>
      </c>
      <c r="L52" s="32" t="s">
        <v>1323</v>
      </c>
      <c r="M52" s="58" t="str">
        <f>IFERROR(VLOOKUP($L52,'Work Shift'!$A$2:$B$3,2,FALSE),"")</f>
        <v>Day_Shift</v>
      </c>
      <c r="N52" s="77"/>
      <c r="O52" s="60" t="str">
        <f>IFERROR(VLOOKUP($N52,'Location Lookup Table'!$A$9:$B$431,2,FALSE),"")</f>
        <v/>
      </c>
      <c r="P52" s="80"/>
      <c r="Q52" s="60" t="str">
        <f>IFERROR(VLOOKUP($P52,'CC Lookup Table'!$B$2:$I$8,2,FALSE),"")</f>
        <v/>
      </c>
      <c r="R52" s="64" t="str">
        <f>IFERROR(VLOOKUP($P52,'CC Lookup Table'!$B:$I,4,FALSE),"")</f>
        <v/>
      </c>
      <c r="S52" s="64" t="str">
        <f>IFERROR(VLOOKUP($P52,'CC Lookup Table'!$B:$I,8,FALSE),"")</f>
        <v/>
      </c>
      <c r="T52" s="65" t="str">
        <f>IFERROR(VLOOKUP($P52,'CC Lookup Table'!$B:$I,6,FALSE),"")</f>
        <v/>
      </c>
      <c r="U52" s="10"/>
      <c r="V52" s="10"/>
      <c r="W52" s="10"/>
      <c r="X52" s="40"/>
      <c r="Y52" s="40"/>
      <c r="Z52" s="79"/>
      <c r="AA52" s="79"/>
      <c r="AB52" s="79"/>
      <c r="AC52" s="34"/>
      <c r="AD52" s="10"/>
      <c r="AE52" s="77"/>
      <c r="AF52" s="78"/>
      <c r="AG52" s="86"/>
      <c r="AH52" s="40"/>
      <c r="AI52" s="40"/>
      <c r="AJ52" s="40"/>
      <c r="AK52" s="72"/>
      <c r="AL52" s="71"/>
      <c r="AM52" s="71"/>
    </row>
    <row r="53" spans="1:39" x14ac:dyDescent="0.25">
      <c r="A53" s="33" t="s">
        <v>16</v>
      </c>
      <c r="B53" s="53" t="str">
        <f>IFERROR(VLOOKUP($A53,'Worker Type'!$A$2:$B$3,2,FALSE),"")</f>
        <v>EE</v>
      </c>
      <c r="C53" s="81"/>
      <c r="D53" s="57" t="str">
        <f>IFERROR(VLOOKUP($C53,Managers!$A$2:$C$8,2,FALSE),"")</f>
        <v/>
      </c>
      <c r="E53" s="57" t="str">
        <f>IFERROR(VLOOKUP($C53,Managers!$A$2:$C$8,3,FALSE),"")</f>
        <v/>
      </c>
      <c r="F53" s="79"/>
      <c r="G53" s="58" t="str">
        <f>IFERROR(VLOOKUP($F53,'Job Profile'!$A$2:$B$6,2,FALSE),"")</f>
        <v/>
      </c>
      <c r="H53" s="32" t="s">
        <v>23</v>
      </c>
      <c r="I53" s="58" t="str">
        <f>IFERROR(VLOOKUP($H53,'Employee Type'!$A$2:$B$3,2,FALSE),"")</f>
        <v>Regular</v>
      </c>
      <c r="J53" s="32" t="s">
        <v>27</v>
      </c>
      <c r="K53" s="49">
        <v>40</v>
      </c>
      <c r="L53" s="32" t="s">
        <v>1323</v>
      </c>
      <c r="M53" s="58" t="str">
        <f>IFERROR(VLOOKUP($L53,'Work Shift'!$A$2:$B$3,2,FALSE),"")</f>
        <v>Day_Shift</v>
      </c>
      <c r="N53" s="77"/>
      <c r="O53" s="60" t="str">
        <f>IFERROR(VLOOKUP($N53,'Location Lookup Table'!$A$9:$B$431,2,FALSE),"")</f>
        <v/>
      </c>
      <c r="P53" s="80"/>
      <c r="Q53" s="60" t="str">
        <f>IFERROR(VLOOKUP($P53,'CC Lookup Table'!$B$2:$I$8,2,FALSE),"")</f>
        <v/>
      </c>
      <c r="R53" s="64" t="str">
        <f>IFERROR(VLOOKUP($P53,'CC Lookup Table'!$B:$I,4,FALSE),"")</f>
        <v/>
      </c>
      <c r="S53" s="64" t="str">
        <f>IFERROR(VLOOKUP($P53,'CC Lookup Table'!$B:$I,8,FALSE),"")</f>
        <v/>
      </c>
      <c r="T53" s="65" t="str">
        <f>IFERROR(VLOOKUP($P53,'CC Lookup Table'!$B:$I,6,FALSE),"")</f>
        <v/>
      </c>
      <c r="U53" s="10"/>
      <c r="V53" s="10"/>
      <c r="W53" s="10"/>
      <c r="X53" s="40"/>
      <c r="Y53" s="40"/>
      <c r="Z53" s="79"/>
      <c r="AA53" s="79"/>
      <c r="AB53" s="79"/>
      <c r="AC53" s="34"/>
      <c r="AD53" s="10"/>
      <c r="AE53" s="77"/>
      <c r="AF53" s="78"/>
      <c r="AG53" s="86"/>
      <c r="AH53" s="40"/>
      <c r="AI53" s="40"/>
      <c r="AJ53" s="40"/>
      <c r="AK53" s="72"/>
      <c r="AL53" s="71"/>
      <c r="AM53" s="71"/>
    </row>
    <row r="54" spans="1:39" x14ac:dyDescent="0.25">
      <c r="A54" s="33" t="s">
        <v>16</v>
      </c>
      <c r="B54" s="53" t="str">
        <f>IFERROR(VLOOKUP($A54,'Worker Type'!$A$2:$B$3,2,FALSE),"")</f>
        <v>EE</v>
      </c>
      <c r="C54" s="81"/>
      <c r="D54" s="57" t="str">
        <f>IFERROR(VLOOKUP($C54,Managers!$A$2:$C$8,2,FALSE),"")</f>
        <v/>
      </c>
      <c r="E54" s="57" t="str">
        <f>IFERROR(VLOOKUP($C54,Managers!$A$2:$C$8,3,FALSE),"")</f>
        <v/>
      </c>
      <c r="F54" s="79"/>
      <c r="G54" s="58" t="str">
        <f>IFERROR(VLOOKUP($F54,'Job Profile'!$A$2:$B$6,2,FALSE),"")</f>
        <v/>
      </c>
      <c r="H54" s="32" t="s">
        <v>23</v>
      </c>
      <c r="I54" s="58" t="str">
        <f>IFERROR(VLOOKUP($H54,'Employee Type'!$A$2:$B$3,2,FALSE),"")</f>
        <v>Regular</v>
      </c>
      <c r="J54" s="32" t="s">
        <v>27</v>
      </c>
      <c r="K54" s="49">
        <v>40</v>
      </c>
      <c r="L54" s="32" t="s">
        <v>1323</v>
      </c>
      <c r="M54" s="58" t="str">
        <f>IFERROR(VLOOKUP($L54,'Work Shift'!$A$2:$B$3,2,FALSE),"")</f>
        <v>Day_Shift</v>
      </c>
      <c r="N54" s="77"/>
      <c r="O54" s="60" t="str">
        <f>IFERROR(VLOOKUP($N54,'Location Lookup Table'!$A$9:$B$431,2,FALSE),"")</f>
        <v/>
      </c>
      <c r="P54" s="80"/>
      <c r="Q54" s="60" t="str">
        <f>IFERROR(VLOOKUP($P54,'CC Lookup Table'!$B$2:$I$8,2,FALSE),"")</f>
        <v/>
      </c>
      <c r="R54" s="64" t="str">
        <f>IFERROR(VLOOKUP($P54,'CC Lookup Table'!$B:$I,4,FALSE),"")</f>
        <v/>
      </c>
      <c r="S54" s="64" t="str">
        <f>IFERROR(VLOOKUP($P54,'CC Lookup Table'!$B:$I,8,FALSE),"")</f>
        <v/>
      </c>
      <c r="T54" s="65" t="str">
        <f>IFERROR(VLOOKUP($P54,'CC Lookup Table'!$B:$I,6,FALSE),"")</f>
        <v/>
      </c>
      <c r="U54" s="10"/>
      <c r="V54" s="10"/>
      <c r="W54" s="10"/>
      <c r="X54" s="40"/>
      <c r="Y54" s="40"/>
      <c r="Z54" s="79"/>
      <c r="AA54" s="79"/>
      <c r="AB54" s="79"/>
      <c r="AC54" s="34"/>
      <c r="AD54" s="10"/>
      <c r="AE54" s="77"/>
      <c r="AF54" s="78"/>
      <c r="AG54" s="86"/>
      <c r="AH54" s="40"/>
      <c r="AI54" s="40"/>
      <c r="AJ54" s="40"/>
      <c r="AK54" s="72"/>
      <c r="AL54" s="71"/>
      <c r="AM54" s="71"/>
    </row>
    <row r="55" spans="1:39" x14ac:dyDescent="0.25">
      <c r="A55" s="33" t="s">
        <v>16</v>
      </c>
      <c r="B55" s="53" t="str">
        <f>IFERROR(VLOOKUP($A55,'Worker Type'!$A$2:$B$3,2,FALSE),"")</f>
        <v>EE</v>
      </c>
      <c r="C55" s="81"/>
      <c r="D55" s="57" t="str">
        <f>IFERROR(VLOOKUP($C55,Managers!$A$2:$C$8,2,FALSE),"")</f>
        <v/>
      </c>
      <c r="E55" s="57" t="str">
        <f>IFERROR(VLOOKUP($C55,Managers!$A$2:$C$8,3,FALSE),"")</f>
        <v/>
      </c>
      <c r="F55" s="79"/>
      <c r="G55" s="58" t="str">
        <f>IFERROR(VLOOKUP($F55,'Job Profile'!$A$2:$B$6,2,FALSE),"")</f>
        <v/>
      </c>
      <c r="H55" s="32" t="s">
        <v>23</v>
      </c>
      <c r="I55" s="58" t="str">
        <f>IFERROR(VLOOKUP($H55,'Employee Type'!$A$2:$B$3,2,FALSE),"")</f>
        <v>Regular</v>
      </c>
      <c r="J55" s="32" t="s">
        <v>27</v>
      </c>
      <c r="K55" s="49">
        <v>40</v>
      </c>
      <c r="L55" s="32" t="s">
        <v>1323</v>
      </c>
      <c r="M55" s="58" t="str">
        <f>IFERROR(VLOOKUP($L55,'Work Shift'!$A$2:$B$3,2,FALSE),"")</f>
        <v>Day_Shift</v>
      </c>
      <c r="N55" s="77"/>
      <c r="O55" s="60" t="str">
        <f>IFERROR(VLOOKUP($N55,'Location Lookup Table'!$A$9:$B$431,2,FALSE),"")</f>
        <v/>
      </c>
      <c r="P55" s="80"/>
      <c r="Q55" s="60" t="str">
        <f>IFERROR(VLOOKUP($P55,'CC Lookup Table'!$B$2:$I$8,2,FALSE),"")</f>
        <v/>
      </c>
      <c r="R55" s="64" t="str">
        <f>IFERROR(VLOOKUP($P55,'CC Lookup Table'!$B:$I,4,FALSE),"")</f>
        <v/>
      </c>
      <c r="S55" s="64" t="str">
        <f>IFERROR(VLOOKUP($P55,'CC Lookup Table'!$B:$I,8,FALSE),"")</f>
        <v/>
      </c>
      <c r="T55" s="65" t="str">
        <f>IFERROR(VLOOKUP($P55,'CC Lookup Table'!$B:$I,6,FALSE),"")</f>
        <v/>
      </c>
      <c r="U55" s="10"/>
      <c r="V55" s="10"/>
      <c r="W55" s="10"/>
      <c r="X55" s="40"/>
      <c r="Y55" s="40"/>
      <c r="Z55" s="79"/>
      <c r="AA55" s="79"/>
      <c r="AB55" s="79"/>
      <c r="AC55" s="34"/>
      <c r="AD55" s="10"/>
      <c r="AE55" s="77"/>
      <c r="AF55" s="78"/>
      <c r="AG55" s="86"/>
      <c r="AH55" s="40"/>
      <c r="AI55" s="40"/>
      <c r="AJ55" s="40"/>
      <c r="AK55" s="72"/>
      <c r="AL55" s="71"/>
      <c r="AM55" s="71"/>
    </row>
    <row r="56" spans="1:39" x14ac:dyDescent="0.25">
      <c r="A56" s="33" t="s">
        <v>16</v>
      </c>
      <c r="B56" s="53" t="str">
        <f>IFERROR(VLOOKUP($A56,'Worker Type'!$A$2:$B$3,2,FALSE),"")</f>
        <v>EE</v>
      </c>
      <c r="C56" s="81"/>
      <c r="D56" s="57" t="str">
        <f>IFERROR(VLOOKUP($C56,Managers!$A$2:$C$8,2,FALSE),"")</f>
        <v/>
      </c>
      <c r="E56" s="57" t="str">
        <f>IFERROR(VLOOKUP($C56,Managers!$A$2:$C$8,3,FALSE),"")</f>
        <v/>
      </c>
      <c r="F56" s="79"/>
      <c r="G56" s="58" t="str">
        <f>IFERROR(VLOOKUP($F56,'Job Profile'!$A$2:$B$6,2,FALSE),"")</f>
        <v/>
      </c>
      <c r="H56" s="32" t="s">
        <v>23</v>
      </c>
      <c r="I56" s="58" t="str">
        <f>IFERROR(VLOOKUP($H56,'Employee Type'!$A$2:$B$3,2,FALSE),"")</f>
        <v>Regular</v>
      </c>
      <c r="J56" s="32" t="s">
        <v>27</v>
      </c>
      <c r="K56" s="49">
        <v>40</v>
      </c>
      <c r="L56" s="32" t="s">
        <v>1323</v>
      </c>
      <c r="M56" s="58" t="str">
        <f>IFERROR(VLOOKUP($L56,'Work Shift'!$A$2:$B$3,2,FALSE),"")</f>
        <v>Day_Shift</v>
      </c>
      <c r="N56" s="77"/>
      <c r="O56" s="60" t="str">
        <f>IFERROR(VLOOKUP($N56,'Location Lookup Table'!$A$9:$B$431,2,FALSE),"")</f>
        <v/>
      </c>
      <c r="P56" s="80"/>
      <c r="Q56" s="60" t="str">
        <f>IFERROR(VLOOKUP($P56,'CC Lookup Table'!$B$2:$I$8,2,FALSE),"")</f>
        <v/>
      </c>
      <c r="R56" s="64" t="str">
        <f>IFERROR(VLOOKUP($P56,'CC Lookup Table'!$B:$I,4,FALSE),"")</f>
        <v/>
      </c>
      <c r="S56" s="64" t="str">
        <f>IFERROR(VLOOKUP($P56,'CC Lookup Table'!$B:$I,8,FALSE),"")</f>
        <v/>
      </c>
      <c r="T56" s="65" t="str">
        <f>IFERROR(VLOOKUP($P56,'CC Lookup Table'!$B:$I,6,FALSE),"")</f>
        <v/>
      </c>
      <c r="U56" s="10"/>
      <c r="V56" s="10"/>
      <c r="W56" s="10"/>
      <c r="X56" s="40"/>
      <c r="Y56" s="40"/>
      <c r="Z56" s="79"/>
      <c r="AA56" s="79"/>
      <c r="AB56" s="79"/>
      <c r="AC56" s="34"/>
      <c r="AD56" s="10"/>
      <c r="AE56" s="77"/>
      <c r="AF56" s="78"/>
      <c r="AG56" s="86"/>
      <c r="AH56" s="40"/>
      <c r="AI56" s="40"/>
      <c r="AJ56" s="40"/>
      <c r="AK56" s="72"/>
      <c r="AL56" s="71"/>
      <c r="AM56" s="71"/>
    </row>
    <row r="57" spans="1:39" x14ac:dyDescent="0.25">
      <c r="A57" s="33" t="s">
        <v>16</v>
      </c>
      <c r="B57" s="53" t="str">
        <f>IFERROR(VLOOKUP($A57,'Worker Type'!$A$2:$B$3,2,FALSE),"")</f>
        <v>EE</v>
      </c>
      <c r="C57" s="81"/>
      <c r="D57" s="57" t="str">
        <f>IFERROR(VLOOKUP($C57,Managers!$A$2:$C$8,2,FALSE),"")</f>
        <v/>
      </c>
      <c r="E57" s="57" t="str">
        <f>IFERROR(VLOOKUP($C57,Managers!$A$2:$C$8,3,FALSE),"")</f>
        <v/>
      </c>
      <c r="F57" s="79"/>
      <c r="G57" s="58" t="str">
        <f>IFERROR(VLOOKUP($F57,'Job Profile'!$A$2:$B$6,2,FALSE),"")</f>
        <v/>
      </c>
      <c r="H57" s="32" t="s">
        <v>23</v>
      </c>
      <c r="I57" s="58" t="str">
        <f>IFERROR(VLOOKUP($H57,'Employee Type'!$A$2:$B$3,2,FALSE),"")</f>
        <v>Regular</v>
      </c>
      <c r="J57" s="32" t="s">
        <v>27</v>
      </c>
      <c r="K57" s="49">
        <v>40</v>
      </c>
      <c r="L57" s="32" t="s">
        <v>1323</v>
      </c>
      <c r="M57" s="58" t="str">
        <f>IFERROR(VLOOKUP($L57,'Work Shift'!$A$2:$B$3,2,FALSE),"")</f>
        <v>Day_Shift</v>
      </c>
      <c r="N57" s="77"/>
      <c r="O57" s="60" t="str">
        <f>IFERROR(VLOOKUP($N57,'Location Lookup Table'!$A$9:$B$431,2,FALSE),"")</f>
        <v/>
      </c>
      <c r="P57" s="80"/>
      <c r="Q57" s="60" t="str">
        <f>IFERROR(VLOOKUP($P57,'CC Lookup Table'!$B$2:$I$8,2,FALSE),"")</f>
        <v/>
      </c>
      <c r="R57" s="64" t="str">
        <f>IFERROR(VLOOKUP($P57,'CC Lookup Table'!$B:$I,4,FALSE),"")</f>
        <v/>
      </c>
      <c r="S57" s="64" t="str">
        <f>IFERROR(VLOOKUP($P57,'CC Lookup Table'!$B:$I,8,FALSE),"")</f>
        <v/>
      </c>
      <c r="T57" s="65" t="str">
        <f>IFERROR(VLOOKUP($P57,'CC Lookup Table'!$B:$I,6,FALSE),"")</f>
        <v/>
      </c>
      <c r="U57" s="10"/>
      <c r="V57" s="10"/>
      <c r="W57" s="10"/>
      <c r="X57" s="40"/>
      <c r="Y57" s="40"/>
      <c r="Z57" s="79"/>
      <c r="AA57" s="79"/>
      <c r="AB57" s="79"/>
      <c r="AC57" s="34"/>
      <c r="AD57" s="10"/>
      <c r="AE57" s="77"/>
      <c r="AF57" s="78"/>
      <c r="AG57" s="86"/>
      <c r="AH57" s="40"/>
      <c r="AI57" s="40"/>
      <c r="AJ57" s="40"/>
      <c r="AK57" s="72"/>
      <c r="AL57" s="71"/>
      <c r="AM57" s="71"/>
    </row>
    <row r="58" spans="1:39" x14ac:dyDescent="0.25">
      <c r="A58" s="33" t="s">
        <v>16</v>
      </c>
      <c r="B58" s="53" t="str">
        <f>IFERROR(VLOOKUP($A58,'Worker Type'!$A$2:$B$3,2,FALSE),"")</f>
        <v>EE</v>
      </c>
      <c r="C58" s="81"/>
      <c r="D58" s="57" t="str">
        <f>IFERROR(VLOOKUP($C58,Managers!$A$2:$C$8,2,FALSE),"")</f>
        <v/>
      </c>
      <c r="E58" s="57" t="str">
        <f>IFERROR(VLOOKUP($C58,Managers!$A$2:$C$8,3,FALSE),"")</f>
        <v/>
      </c>
      <c r="F58" s="79"/>
      <c r="G58" s="58" t="str">
        <f>IFERROR(VLOOKUP($F58,'Job Profile'!$A$2:$B$6,2,FALSE),"")</f>
        <v/>
      </c>
      <c r="H58" s="32" t="s">
        <v>23</v>
      </c>
      <c r="I58" s="58" t="str">
        <f>IFERROR(VLOOKUP($H58,'Employee Type'!$A$2:$B$3,2,FALSE),"")</f>
        <v>Regular</v>
      </c>
      <c r="J58" s="32" t="s">
        <v>27</v>
      </c>
      <c r="K58" s="49">
        <v>40</v>
      </c>
      <c r="L58" s="32" t="s">
        <v>1323</v>
      </c>
      <c r="M58" s="58" t="str">
        <f>IFERROR(VLOOKUP($L58,'Work Shift'!$A$2:$B$3,2,FALSE),"")</f>
        <v>Day_Shift</v>
      </c>
      <c r="N58" s="77"/>
      <c r="O58" s="60" t="str">
        <f>IFERROR(VLOOKUP($N58,'Location Lookup Table'!$A$9:$B$431,2,FALSE),"")</f>
        <v/>
      </c>
      <c r="P58" s="80"/>
      <c r="Q58" s="60" t="str">
        <f>IFERROR(VLOOKUP($P58,'CC Lookup Table'!$B$2:$I$8,2,FALSE),"")</f>
        <v/>
      </c>
      <c r="R58" s="64" t="str">
        <f>IFERROR(VLOOKUP($P58,'CC Lookup Table'!$B:$I,4,FALSE),"")</f>
        <v/>
      </c>
      <c r="S58" s="64" t="str">
        <f>IFERROR(VLOOKUP($P58,'CC Lookup Table'!$B:$I,8,FALSE),"")</f>
        <v/>
      </c>
      <c r="T58" s="65" t="str">
        <f>IFERROR(VLOOKUP($P58,'CC Lookup Table'!$B:$I,6,FALSE),"")</f>
        <v/>
      </c>
      <c r="U58" s="10"/>
      <c r="V58" s="10"/>
      <c r="W58" s="10"/>
      <c r="X58" s="40"/>
      <c r="Y58" s="40"/>
      <c r="Z58" s="79"/>
      <c r="AA58" s="79"/>
      <c r="AB58" s="79"/>
      <c r="AC58" s="34"/>
      <c r="AD58" s="10"/>
      <c r="AE58" s="77"/>
      <c r="AF58" s="78"/>
      <c r="AG58" s="86"/>
      <c r="AH58" s="40"/>
      <c r="AI58" s="40"/>
      <c r="AJ58" s="40"/>
      <c r="AK58" s="72"/>
      <c r="AL58" s="71"/>
      <c r="AM58" s="71"/>
    </row>
    <row r="59" spans="1:39" x14ac:dyDescent="0.25">
      <c r="A59" s="33" t="s">
        <v>16</v>
      </c>
      <c r="B59" s="53" t="str">
        <f>IFERROR(VLOOKUP($A59,'Worker Type'!$A$2:$B$3,2,FALSE),"")</f>
        <v>EE</v>
      </c>
      <c r="C59" s="81"/>
      <c r="D59" s="57" t="str">
        <f>IFERROR(VLOOKUP($C59,Managers!$A$2:$C$8,2,FALSE),"")</f>
        <v/>
      </c>
      <c r="E59" s="57" t="str">
        <f>IFERROR(VLOOKUP($C59,Managers!$A$2:$C$8,3,FALSE),"")</f>
        <v/>
      </c>
      <c r="F59" s="79"/>
      <c r="G59" s="58" t="str">
        <f>IFERROR(VLOOKUP($F59,'Job Profile'!$A$2:$B$6,2,FALSE),"")</f>
        <v/>
      </c>
      <c r="H59" s="32" t="s">
        <v>23</v>
      </c>
      <c r="I59" s="58" t="str">
        <f>IFERROR(VLOOKUP($H59,'Employee Type'!$A$2:$B$3,2,FALSE),"")</f>
        <v>Regular</v>
      </c>
      <c r="J59" s="32" t="s">
        <v>27</v>
      </c>
      <c r="K59" s="49">
        <v>40</v>
      </c>
      <c r="L59" s="32" t="s">
        <v>1323</v>
      </c>
      <c r="M59" s="58" t="str">
        <f>IFERROR(VLOOKUP($L59,'Work Shift'!$A$2:$B$3,2,FALSE),"")</f>
        <v>Day_Shift</v>
      </c>
      <c r="N59" s="77"/>
      <c r="O59" s="60" t="str">
        <f>IFERROR(VLOOKUP($N59,'Location Lookup Table'!$A$9:$B$431,2,FALSE),"")</f>
        <v/>
      </c>
      <c r="P59" s="80"/>
      <c r="Q59" s="60" t="str">
        <f>IFERROR(VLOOKUP($P59,'CC Lookup Table'!$B$2:$I$8,2,FALSE),"")</f>
        <v/>
      </c>
      <c r="R59" s="64" t="str">
        <f>IFERROR(VLOOKUP($P59,'CC Lookup Table'!$B:$I,4,FALSE),"")</f>
        <v/>
      </c>
      <c r="S59" s="64" t="str">
        <f>IFERROR(VLOOKUP($P59,'CC Lookup Table'!$B:$I,8,FALSE),"")</f>
        <v/>
      </c>
      <c r="T59" s="65" t="str">
        <f>IFERROR(VLOOKUP($P59,'CC Lookup Table'!$B:$I,6,FALSE),"")</f>
        <v/>
      </c>
      <c r="U59" s="10"/>
      <c r="V59" s="10"/>
      <c r="W59" s="10"/>
      <c r="X59" s="40"/>
      <c r="Y59" s="40"/>
      <c r="Z59" s="79"/>
      <c r="AA59" s="79"/>
      <c r="AB59" s="79"/>
      <c r="AC59" s="34"/>
      <c r="AD59" s="10"/>
      <c r="AE59" s="77"/>
      <c r="AF59" s="78"/>
      <c r="AG59" s="86"/>
      <c r="AH59" s="40"/>
      <c r="AI59" s="40"/>
      <c r="AJ59" s="40"/>
      <c r="AK59" s="72"/>
      <c r="AL59" s="71"/>
      <c r="AM59" s="71"/>
    </row>
    <row r="60" spans="1:39" x14ac:dyDescent="0.25">
      <c r="A60" s="33" t="s">
        <v>16</v>
      </c>
      <c r="B60" s="53" t="str">
        <f>IFERROR(VLOOKUP($A60,'Worker Type'!$A$2:$B$3,2,FALSE),"")</f>
        <v>EE</v>
      </c>
      <c r="C60" s="81"/>
      <c r="D60" s="57" t="str">
        <f>IFERROR(VLOOKUP($C60,Managers!$A$2:$C$8,2,FALSE),"")</f>
        <v/>
      </c>
      <c r="E60" s="57" t="str">
        <f>IFERROR(VLOOKUP($C60,Managers!$A$2:$C$8,3,FALSE),"")</f>
        <v/>
      </c>
      <c r="F60" s="79"/>
      <c r="G60" s="58" t="str">
        <f>IFERROR(VLOOKUP($F60,'Job Profile'!$A$2:$B$6,2,FALSE),"")</f>
        <v/>
      </c>
      <c r="H60" s="32" t="s">
        <v>23</v>
      </c>
      <c r="I60" s="58" t="str">
        <f>IFERROR(VLOOKUP($H60,'Employee Type'!$A$2:$B$3,2,FALSE),"")</f>
        <v>Regular</v>
      </c>
      <c r="J60" s="32" t="s">
        <v>27</v>
      </c>
      <c r="K60" s="49">
        <v>40</v>
      </c>
      <c r="L60" s="32" t="s">
        <v>1323</v>
      </c>
      <c r="M60" s="58" t="str">
        <f>IFERROR(VLOOKUP($L60,'Work Shift'!$A$2:$B$3,2,FALSE),"")</f>
        <v>Day_Shift</v>
      </c>
      <c r="N60" s="77"/>
      <c r="O60" s="60" t="str">
        <f>IFERROR(VLOOKUP($N60,'Location Lookup Table'!$A$9:$B$431,2,FALSE),"")</f>
        <v/>
      </c>
      <c r="P60" s="80"/>
      <c r="Q60" s="60" t="str">
        <f>IFERROR(VLOOKUP($P60,'CC Lookup Table'!$B$2:$I$8,2,FALSE),"")</f>
        <v/>
      </c>
      <c r="R60" s="64" t="str">
        <f>IFERROR(VLOOKUP($P60,'CC Lookup Table'!$B:$I,4,FALSE),"")</f>
        <v/>
      </c>
      <c r="S60" s="64" t="str">
        <f>IFERROR(VLOOKUP($P60,'CC Lookup Table'!$B:$I,8,FALSE),"")</f>
        <v/>
      </c>
      <c r="T60" s="65" t="str">
        <f>IFERROR(VLOOKUP($P60,'CC Lookup Table'!$B:$I,6,FALSE),"")</f>
        <v/>
      </c>
      <c r="U60" s="10"/>
      <c r="V60" s="10"/>
      <c r="W60" s="10"/>
      <c r="X60" s="40"/>
      <c r="Y60" s="40"/>
      <c r="Z60" s="79"/>
      <c r="AA60" s="79"/>
      <c r="AB60" s="79"/>
      <c r="AC60" s="34"/>
      <c r="AD60" s="10"/>
      <c r="AE60" s="77"/>
      <c r="AF60" s="78"/>
      <c r="AG60" s="86"/>
      <c r="AH60" s="40"/>
      <c r="AI60" s="40"/>
      <c r="AJ60" s="40"/>
      <c r="AK60" s="72"/>
      <c r="AL60" s="71"/>
      <c r="AM60" s="71"/>
    </row>
    <row r="61" spans="1:39" x14ac:dyDescent="0.25">
      <c r="A61" s="33" t="s">
        <v>16</v>
      </c>
      <c r="B61" s="53" t="str">
        <f>IFERROR(VLOOKUP($A61,'Worker Type'!$A$2:$B$3,2,FALSE),"")</f>
        <v>EE</v>
      </c>
      <c r="C61" s="81"/>
      <c r="D61" s="57" t="str">
        <f>IFERROR(VLOOKUP($C61,Managers!$A$2:$C$8,2,FALSE),"")</f>
        <v/>
      </c>
      <c r="E61" s="57" t="str">
        <f>IFERROR(VLOOKUP($C61,Managers!$A$2:$C$8,3,FALSE),"")</f>
        <v/>
      </c>
      <c r="F61" s="79"/>
      <c r="G61" s="58" t="str">
        <f>IFERROR(VLOOKUP($F61,'Job Profile'!$A$2:$B$6,2,FALSE),"")</f>
        <v/>
      </c>
      <c r="H61" s="32" t="s">
        <v>23</v>
      </c>
      <c r="I61" s="58" t="str">
        <f>IFERROR(VLOOKUP($H61,'Employee Type'!$A$2:$B$3,2,FALSE),"")</f>
        <v>Regular</v>
      </c>
      <c r="J61" s="32" t="s">
        <v>27</v>
      </c>
      <c r="K61" s="49">
        <v>40</v>
      </c>
      <c r="L61" s="32" t="s">
        <v>1323</v>
      </c>
      <c r="M61" s="58" t="str">
        <f>IFERROR(VLOOKUP($L61,'Work Shift'!$A$2:$B$3,2,FALSE),"")</f>
        <v>Day_Shift</v>
      </c>
      <c r="N61" s="77"/>
      <c r="O61" s="60" t="str">
        <f>IFERROR(VLOOKUP($N61,'Location Lookup Table'!$A$9:$B$431,2,FALSE),"")</f>
        <v/>
      </c>
      <c r="P61" s="80"/>
      <c r="Q61" s="60" t="str">
        <f>IFERROR(VLOOKUP($P61,'CC Lookup Table'!$B$2:$I$8,2,FALSE),"")</f>
        <v/>
      </c>
      <c r="R61" s="64" t="str">
        <f>IFERROR(VLOOKUP($P61,'CC Lookup Table'!$B:$I,4,FALSE),"")</f>
        <v/>
      </c>
      <c r="S61" s="64" t="str">
        <f>IFERROR(VLOOKUP($P61,'CC Lookup Table'!$B:$I,8,FALSE),"")</f>
        <v/>
      </c>
      <c r="T61" s="65" t="str">
        <f>IFERROR(VLOOKUP($P61,'CC Lookup Table'!$B:$I,6,FALSE),"")</f>
        <v/>
      </c>
      <c r="U61" s="10"/>
      <c r="V61" s="10"/>
      <c r="W61" s="10"/>
      <c r="X61" s="40"/>
      <c r="Y61" s="40"/>
      <c r="Z61" s="79"/>
      <c r="AA61" s="79"/>
      <c r="AB61" s="79"/>
      <c r="AC61" s="34"/>
      <c r="AD61" s="10"/>
      <c r="AE61" s="77"/>
      <c r="AF61" s="78"/>
      <c r="AG61" s="86"/>
      <c r="AH61" s="40"/>
      <c r="AI61" s="40"/>
      <c r="AJ61" s="40"/>
      <c r="AK61" s="72"/>
      <c r="AL61" s="71"/>
      <c r="AM61" s="71"/>
    </row>
    <row r="62" spans="1:39" x14ac:dyDescent="0.25">
      <c r="A62" s="33" t="s">
        <v>16</v>
      </c>
      <c r="B62" s="53" t="str">
        <f>IFERROR(VLOOKUP($A62,'Worker Type'!$A$2:$B$3,2,FALSE),"")</f>
        <v>EE</v>
      </c>
      <c r="C62" s="81"/>
      <c r="D62" s="57" t="str">
        <f>IFERROR(VLOOKUP($C62,Managers!$A$2:$C$8,2,FALSE),"")</f>
        <v/>
      </c>
      <c r="E62" s="57" t="str">
        <f>IFERROR(VLOOKUP($C62,Managers!$A$2:$C$8,3,FALSE),"")</f>
        <v/>
      </c>
      <c r="F62" s="79"/>
      <c r="G62" s="58" t="str">
        <f>IFERROR(VLOOKUP($F62,'Job Profile'!$A$2:$B$6,2,FALSE),"")</f>
        <v/>
      </c>
      <c r="H62" s="32" t="s">
        <v>23</v>
      </c>
      <c r="I62" s="58" t="str">
        <f>IFERROR(VLOOKUP($H62,'Employee Type'!$A$2:$B$3,2,FALSE),"")</f>
        <v>Regular</v>
      </c>
      <c r="J62" s="32" t="s">
        <v>27</v>
      </c>
      <c r="K62" s="49">
        <v>40</v>
      </c>
      <c r="L62" s="32" t="s">
        <v>1323</v>
      </c>
      <c r="M62" s="58" t="str">
        <f>IFERROR(VLOOKUP($L62,'Work Shift'!$A$2:$B$3,2,FALSE),"")</f>
        <v>Day_Shift</v>
      </c>
      <c r="N62" s="77"/>
      <c r="O62" s="60" t="str">
        <f>IFERROR(VLOOKUP($N62,'Location Lookup Table'!$A$9:$B$431,2,FALSE),"")</f>
        <v/>
      </c>
      <c r="P62" s="80"/>
      <c r="Q62" s="60" t="str">
        <f>IFERROR(VLOOKUP($P62,'CC Lookup Table'!$B$2:$I$8,2,FALSE),"")</f>
        <v/>
      </c>
      <c r="R62" s="64" t="str">
        <f>IFERROR(VLOOKUP($P62,'CC Lookup Table'!$B:$I,4,FALSE),"")</f>
        <v/>
      </c>
      <c r="S62" s="64" t="str">
        <f>IFERROR(VLOOKUP($P62,'CC Lookup Table'!$B:$I,8,FALSE),"")</f>
        <v/>
      </c>
      <c r="T62" s="65" t="str">
        <f>IFERROR(VLOOKUP($P62,'CC Lookup Table'!$B:$I,6,FALSE),"")</f>
        <v/>
      </c>
      <c r="U62" s="10"/>
      <c r="V62" s="10"/>
      <c r="W62" s="10"/>
      <c r="X62" s="40"/>
      <c r="Y62" s="40"/>
      <c r="Z62" s="79"/>
      <c r="AA62" s="79"/>
      <c r="AB62" s="79"/>
      <c r="AC62" s="34"/>
      <c r="AD62" s="10"/>
      <c r="AE62" s="77"/>
      <c r="AF62" s="78"/>
      <c r="AG62" s="86"/>
      <c r="AH62" s="40"/>
      <c r="AI62" s="40"/>
      <c r="AJ62" s="40"/>
      <c r="AK62" s="72"/>
      <c r="AL62" s="71"/>
      <c r="AM62" s="71"/>
    </row>
    <row r="63" spans="1:39" x14ac:dyDescent="0.25">
      <c r="A63" s="33" t="s">
        <v>16</v>
      </c>
      <c r="B63" s="53" t="str">
        <f>IFERROR(VLOOKUP($A63,'Worker Type'!$A$2:$B$3,2,FALSE),"")</f>
        <v>EE</v>
      </c>
      <c r="C63" s="81"/>
      <c r="D63" s="57" t="str">
        <f>IFERROR(VLOOKUP($C63,Managers!$A$2:$C$8,2,FALSE),"")</f>
        <v/>
      </c>
      <c r="E63" s="57" t="str">
        <f>IFERROR(VLOOKUP($C63,Managers!$A$2:$C$8,3,FALSE),"")</f>
        <v/>
      </c>
      <c r="F63" s="79"/>
      <c r="G63" s="58" t="str">
        <f>IFERROR(VLOOKUP($F63,'Job Profile'!$A$2:$B$6,2,FALSE),"")</f>
        <v/>
      </c>
      <c r="H63" s="32" t="s">
        <v>23</v>
      </c>
      <c r="I63" s="58" t="str">
        <f>IFERROR(VLOOKUP($H63,'Employee Type'!$A$2:$B$3,2,FALSE),"")</f>
        <v>Regular</v>
      </c>
      <c r="J63" s="32" t="s">
        <v>27</v>
      </c>
      <c r="K63" s="49">
        <v>40</v>
      </c>
      <c r="L63" s="32" t="s">
        <v>1323</v>
      </c>
      <c r="M63" s="58" t="str">
        <f>IFERROR(VLOOKUP($L63,'Work Shift'!$A$2:$B$3,2,FALSE),"")</f>
        <v>Day_Shift</v>
      </c>
      <c r="N63" s="77"/>
      <c r="O63" s="60" t="str">
        <f>IFERROR(VLOOKUP($N63,'Location Lookup Table'!$A$9:$B$431,2,FALSE),"")</f>
        <v/>
      </c>
      <c r="P63" s="80"/>
      <c r="Q63" s="60" t="str">
        <f>IFERROR(VLOOKUP($P63,'CC Lookup Table'!$B$2:$I$8,2,FALSE),"")</f>
        <v/>
      </c>
      <c r="R63" s="64" t="str">
        <f>IFERROR(VLOOKUP($P63,'CC Lookup Table'!$B:$I,4,FALSE),"")</f>
        <v/>
      </c>
      <c r="S63" s="64" t="str">
        <f>IFERROR(VLOOKUP($P63,'CC Lookup Table'!$B:$I,8,FALSE),"")</f>
        <v/>
      </c>
      <c r="T63" s="65" t="str">
        <f>IFERROR(VLOOKUP($P63,'CC Lookup Table'!$B:$I,6,FALSE),"")</f>
        <v/>
      </c>
      <c r="U63" s="10"/>
      <c r="V63" s="10"/>
      <c r="W63" s="10"/>
      <c r="X63" s="40"/>
      <c r="Y63" s="40"/>
      <c r="Z63" s="79"/>
      <c r="AA63" s="79"/>
      <c r="AB63" s="79"/>
      <c r="AC63" s="34"/>
      <c r="AD63" s="10"/>
      <c r="AE63" s="77"/>
      <c r="AF63" s="78"/>
      <c r="AG63" s="86"/>
      <c r="AH63" s="40"/>
      <c r="AI63" s="40"/>
      <c r="AJ63" s="40"/>
      <c r="AK63" s="72"/>
      <c r="AL63" s="71"/>
      <c r="AM63" s="71"/>
    </row>
    <row r="64" spans="1:39" x14ac:dyDescent="0.25">
      <c r="A64" s="33" t="s">
        <v>16</v>
      </c>
      <c r="B64" s="53" t="str">
        <f>IFERROR(VLOOKUP($A64,'Worker Type'!$A$2:$B$3,2,FALSE),"")</f>
        <v>EE</v>
      </c>
      <c r="C64" s="81"/>
      <c r="D64" s="57" t="str">
        <f>IFERROR(VLOOKUP($C64,Managers!$A$2:$C$8,2,FALSE),"")</f>
        <v/>
      </c>
      <c r="E64" s="57" t="str">
        <f>IFERROR(VLOOKUP($C64,Managers!$A$2:$C$8,3,FALSE),"")</f>
        <v/>
      </c>
      <c r="F64" s="79"/>
      <c r="G64" s="58" t="str">
        <f>IFERROR(VLOOKUP($F64,'Job Profile'!$A$2:$B$6,2,FALSE),"")</f>
        <v/>
      </c>
      <c r="H64" s="32" t="s">
        <v>23</v>
      </c>
      <c r="I64" s="58" t="str">
        <f>IFERROR(VLOOKUP($H64,'Employee Type'!$A$2:$B$3,2,FALSE),"")</f>
        <v>Regular</v>
      </c>
      <c r="J64" s="32" t="s">
        <v>27</v>
      </c>
      <c r="K64" s="49">
        <v>40</v>
      </c>
      <c r="L64" s="32" t="s">
        <v>1323</v>
      </c>
      <c r="M64" s="58" t="str">
        <f>IFERROR(VLOOKUP($L64,'Work Shift'!$A$2:$B$3,2,FALSE),"")</f>
        <v>Day_Shift</v>
      </c>
      <c r="N64" s="77"/>
      <c r="O64" s="60" t="str">
        <f>IFERROR(VLOOKUP($N64,'Location Lookup Table'!$A$9:$B$431,2,FALSE),"")</f>
        <v/>
      </c>
      <c r="P64" s="80"/>
      <c r="Q64" s="60" t="str">
        <f>IFERROR(VLOOKUP($P64,'CC Lookup Table'!$B$2:$I$8,2,FALSE),"")</f>
        <v/>
      </c>
      <c r="R64" s="64" t="str">
        <f>IFERROR(VLOOKUP($P64,'CC Lookup Table'!$B:$I,4,FALSE),"")</f>
        <v/>
      </c>
      <c r="S64" s="64" t="str">
        <f>IFERROR(VLOOKUP($P64,'CC Lookup Table'!$B:$I,8,FALSE),"")</f>
        <v/>
      </c>
      <c r="T64" s="65" t="str">
        <f>IFERROR(VLOOKUP($P64,'CC Lookup Table'!$B:$I,6,FALSE),"")</f>
        <v/>
      </c>
      <c r="U64" s="10"/>
      <c r="V64" s="10"/>
      <c r="W64" s="10"/>
      <c r="X64" s="40"/>
      <c r="Y64" s="40"/>
      <c r="Z64" s="79"/>
      <c r="AA64" s="79"/>
      <c r="AB64" s="79"/>
      <c r="AC64" s="34"/>
      <c r="AD64" s="10"/>
      <c r="AE64" s="77"/>
      <c r="AF64" s="78"/>
      <c r="AG64" s="86"/>
      <c r="AH64" s="40"/>
      <c r="AI64" s="40"/>
      <c r="AJ64" s="40"/>
      <c r="AK64" s="72"/>
      <c r="AL64" s="71"/>
      <c r="AM64" s="71"/>
    </row>
    <row r="65" spans="1:39" x14ac:dyDescent="0.25">
      <c r="A65" s="33" t="s">
        <v>16</v>
      </c>
      <c r="B65" s="53" t="str">
        <f>IFERROR(VLOOKUP($A65,'Worker Type'!$A$2:$B$3,2,FALSE),"")</f>
        <v>EE</v>
      </c>
      <c r="C65" s="81"/>
      <c r="D65" s="57" t="str">
        <f>IFERROR(VLOOKUP($C65,Managers!$A$2:$C$8,2,FALSE),"")</f>
        <v/>
      </c>
      <c r="E65" s="57" t="str">
        <f>IFERROR(VLOOKUP($C65,Managers!$A$2:$C$8,3,FALSE),"")</f>
        <v/>
      </c>
      <c r="F65" s="79"/>
      <c r="G65" s="58" t="str">
        <f>IFERROR(VLOOKUP($F65,'Job Profile'!$A$2:$B$6,2,FALSE),"")</f>
        <v/>
      </c>
      <c r="H65" s="32" t="s">
        <v>23</v>
      </c>
      <c r="I65" s="58" t="str">
        <f>IFERROR(VLOOKUP($H65,'Employee Type'!$A$2:$B$3,2,FALSE),"")</f>
        <v>Regular</v>
      </c>
      <c r="J65" s="32" t="s">
        <v>27</v>
      </c>
      <c r="K65" s="49">
        <v>40</v>
      </c>
      <c r="L65" s="32" t="s">
        <v>1323</v>
      </c>
      <c r="M65" s="58" t="str">
        <f>IFERROR(VLOOKUP($L65,'Work Shift'!$A$2:$B$3,2,FALSE),"")</f>
        <v>Day_Shift</v>
      </c>
      <c r="N65" s="77"/>
      <c r="O65" s="60" t="str">
        <f>IFERROR(VLOOKUP($N65,'Location Lookup Table'!$A$9:$B$431,2,FALSE),"")</f>
        <v/>
      </c>
      <c r="P65" s="80"/>
      <c r="Q65" s="60" t="str">
        <f>IFERROR(VLOOKUP($P65,'CC Lookup Table'!$B$2:$I$8,2,FALSE),"")</f>
        <v/>
      </c>
      <c r="R65" s="64" t="str">
        <f>IFERROR(VLOOKUP($P65,'CC Lookup Table'!$B:$I,4,FALSE),"")</f>
        <v/>
      </c>
      <c r="S65" s="64" t="str">
        <f>IFERROR(VLOOKUP($P65,'CC Lookup Table'!$B:$I,8,FALSE),"")</f>
        <v/>
      </c>
      <c r="T65" s="65" t="str">
        <f>IFERROR(VLOOKUP($P65,'CC Lookup Table'!$B:$I,6,FALSE),"")</f>
        <v/>
      </c>
      <c r="U65" s="10"/>
      <c r="V65" s="10"/>
      <c r="W65" s="10"/>
      <c r="X65" s="40"/>
      <c r="Y65" s="40"/>
      <c r="Z65" s="79"/>
      <c r="AA65" s="79"/>
      <c r="AB65" s="79"/>
      <c r="AC65" s="34"/>
      <c r="AD65" s="10"/>
      <c r="AE65" s="77"/>
      <c r="AF65" s="78"/>
      <c r="AG65" s="86"/>
      <c r="AH65" s="40"/>
      <c r="AI65" s="40"/>
      <c r="AJ65" s="40"/>
      <c r="AK65" s="72"/>
      <c r="AL65" s="71"/>
      <c r="AM65" s="71"/>
    </row>
  </sheetData>
  <sheetProtection algorithmName="SHA-512" hashValue="dOJN+zraywL7cTr5Q3/FMEBxBhQRxAjq27sh8ptH7pSuC3gruxFcq/YDub+hvojAfp28eBK5mVjcvlXpOvPftw==" saltValue="WLNbhbkgOJzhdyYGV95mBQ==" spinCount="100000" sheet="1" formatCells="0" formatColumns="0" formatRows="0" sort="0"/>
  <dataValidations count="2">
    <dataValidation type="list" allowBlank="1" showInputMessage="1" showErrorMessage="1" sqref="J5:J65" xr:uid="{4B9582CD-7DE0-4436-A789-3002A3ECA823}">
      <formula1>"Full_Time, Part_Time"</formula1>
    </dataValidation>
    <dataValidation type="textLength" operator="equal" allowBlank="1" showInputMessage="1" showErrorMessage="1" prompt="Please enter 10 digit phone number without dashes" sqref="AC5:AC65" xr:uid="{FB29456D-DD57-418F-A20E-7064B09C4C12}">
      <formula1>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BC37F738-355C-41F5-A72C-84478336FADB}">
          <x14:formula1>
            <xm:f>'Worker Type'!$A$2:$A$3</xm:f>
          </x14:formula1>
          <xm:sqref>A5:A65</xm:sqref>
        </x14:dataValidation>
        <x14:dataValidation type="list" allowBlank="1" showInputMessage="1" showErrorMessage="1" xr:uid="{F55BD0AB-ED6A-4CE7-BC13-E8D0543C8260}">
          <x14:formula1>
            <xm:f>'Employee Type'!$A$2:$A$3</xm:f>
          </x14:formula1>
          <xm:sqref>H5:H65</xm:sqref>
        </x14:dataValidation>
        <x14:dataValidation type="list" allowBlank="1" showInputMessage="1" showErrorMessage="1" xr:uid="{569F9DCC-BECE-42AC-A9CF-4478440F6EC1}">
          <x14:formula1>
            <xm:f>'Work Shift'!$A$2:$A$3</xm:f>
          </x14:formula1>
          <xm:sqref>L5:L65</xm:sqref>
        </x14:dataValidation>
        <x14:dataValidation type="list" allowBlank="1" showInputMessage="1" showErrorMessage="1" xr:uid="{BE3BAF65-813A-4A13-ABD6-3263E21DAD5A}">
          <x14:formula1>
            <xm:f>'In Country'!$A$1:$A$2</xm:f>
          </x14:formula1>
          <xm:sqref>Z5:Z65</xm:sqref>
        </x14:dataValidation>
        <x14:dataValidation type="list" allowBlank="1" showInputMessage="1" showErrorMessage="1" xr:uid="{6E37DA15-225D-400C-822A-49B688804D20}">
          <x14:formula1>
            <xm:f>Program!$A$2:$A$45</xm:f>
          </x14:formula1>
          <xm:sqref>AE5:AE65</xm:sqref>
        </x14:dataValidation>
        <x14:dataValidation type="list" allowBlank="1" showInputMessage="1" showErrorMessage="1" xr:uid="{D0C8D12A-CE71-4932-86CA-FAC822F4B296}">
          <x14:formula1>
            <xm:f>PGY!$A$2:$A$9</xm:f>
          </x14:formula1>
          <xm:sqref>AF5:AF65</xm:sqref>
        </x14:dataValidation>
        <x14:dataValidation type="list" allowBlank="1" showInputMessage="1" showErrorMessage="1" xr:uid="{D9D9329E-537D-4C13-87E0-640638269D59}">
          <x14:formula1>
            <xm:f>'Job Profile'!$A$2:$A$6</xm:f>
          </x14:formula1>
          <xm:sqref>F5:F65</xm:sqref>
        </x14:dataValidation>
        <x14:dataValidation type="list" allowBlank="1" showInputMessage="1" showErrorMessage="1" xr:uid="{CFFF2848-D14D-4B41-8B81-F4ABAF37C786}">
          <x14:formula1>
            <xm:f>'Location Lookup Table'!$A$9:$A$15</xm:f>
          </x14:formula1>
          <xm:sqref>N6:N65</xm:sqref>
        </x14:dataValidation>
        <x14:dataValidation type="list" allowBlank="1" showInputMessage="1" showErrorMessage="1" xr:uid="{ECC716A8-0DC9-4DD9-A7D1-C15EAE8E7C6B}">
          <x14:formula1>
            <xm:f>Countries!$A$1:$A$195</xm:f>
          </x14:formula1>
          <xm:sqref>AA5:AA65</xm:sqref>
        </x14:dataValidation>
        <x14:dataValidation type="list" allowBlank="1" showInputMessage="1" showErrorMessage="1" xr:uid="{C4EAE012-A160-41B2-9B6E-6D8B830B7AC0}">
          <x14:formula1>
            <xm:f>Visa!$A$2:$A$10</xm:f>
          </x14:formula1>
          <xm:sqref>AB5:AB65</xm:sqref>
        </x14:dataValidation>
        <x14:dataValidation type="list" allowBlank="1" showInputMessage="1" showErrorMessage="1" xr:uid="{E5168465-680B-4D79-A101-11C5E5952E67}">
          <x14:formula1>
            <xm:f>Managers!$A$2:$A$8</xm:f>
          </x14:formula1>
          <xm:sqref>C5:C65</xm:sqref>
        </x14:dataValidation>
        <x14:dataValidation type="list" allowBlank="1" showInputMessage="1" showErrorMessage="1" xr:uid="{5F0A096A-82E5-4498-8115-FFD522482A35}">
          <x14:formula1>
            <xm:f>'Location Lookup Table'!$A$2:$A$7</xm:f>
          </x14:formula1>
          <xm:sqref>N5</xm:sqref>
        </x14:dataValidation>
        <x14:dataValidation type="list" allowBlank="1" showInputMessage="1" showErrorMessage="1" xr:uid="{2D454EB3-A506-4580-A46C-8FA7025AE0D2}">
          <x14:formula1>
            <xm:f>'CC Lookup Table'!#REF!</xm:f>
          </x14:formula1>
          <xm:sqref>P6:P65</xm:sqref>
        </x14:dataValidation>
        <x14:dataValidation type="list" allowBlank="1" showInputMessage="1" showErrorMessage="1" xr:uid="{2B904B9A-CEE8-4743-8235-FAD6CE63EFC9}">
          <x14:formula1>
            <xm:f>'CC Lookup Table'!$B$2:$B$8</xm:f>
          </x14:formula1>
          <xm:sqref>P5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9FDF1-424B-4BF8-B82E-D9A68C82D404}">
  <dimension ref="A1:I8"/>
  <sheetViews>
    <sheetView workbookViewId="0">
      <selection activeCell="D20" sqref="D20"/>
    </sheetView>
  </sheetViews>
  <sheetFormatPr defaultColWidth="8.7109375" defaultRowHeight="15" x14ac:dyDescent="0.25"/>
  <cols>
    <col min="1" max="1" width="16.28515625" bestFit="1" customWidth="1"/>
    <col min="2" max="2" width="52.140625" bestFit="1" customWidth="1"/>
    <col min="3" max="3" width="17" bestFit="1" customWidth="1"/>
    <col min="4" max="4" width="34" customWidth="1"/>
    <col min="5" max="5" width="13.5703125" bestFit="1" customWidth="1"/>
    <col min="6" max="6" width="22.28515625" customWidth="1"/>
    <col min="7" max="7" width="12.5703125" bestFit="1" customWidth="1"/>
    <col min="8" max="8" width="33.7109375" customWidth="1"/>
    <col min="9" max="9" width="14.7109375" bestFit="1" customWidth="1"/>
  </cols>
  <sheetData>
    <row r="1" spans="1:9" x14ac:dyDescent="0.25">
      <c r="A1" s="46" t="s">
        <v>5</v>
      </c>
      <c r="B1" s="3" t="s">
        <v>7</v>
      </c>
      <c r="C1" s="3" t="s">
        <v>6</v>
      </c>
      <c r="D1" s="3" t="s">
        <v>8</v>
      </c>
      <c r="E1" s="3" t="s">
        <v>9</v>
      </c>
      <c r="F1" s="3" t="s">
        <v>10</v>
      </c>
      <c r="G1" s="3" t="s">
        <v>11</v>
      </c>
      <c r="H1" s="3" t="s">
        <v>2</v>
      </c>
      <c r="I1" s="3" t="s">
        <v>12</v>
      </c>
    </row>
    <row r="2" spans="1:9" x14ac:dyDescent="0.25">
      <c r="A2" s="82" t="s">
        <v>1665</v>
      </c>
      <c r="B2" s="83" t="s">
        <v>1666</v>
      </c>
      <c r="C2" s="83" t="s">
        <v>1667</v>
      </c>
      <c r="D2" s="83" t="s">
        <v>1668</v>
      </c>
      <c r="E2" s="83" t="s">
        <v>1669</v>
      </c>
      <c r="F2" s="84" t="s">
        <v>1670</v>
      </c>
      <c r="G2" s="83" t="s">
        <v>1671</v>
      </c>
      <c r="H2" s="85" t="s">
        <v>1672</v>
      </c>
      <c r="I2" s="85" t="s">
        <v>1673</v>
      </c>
    </row>
    <row r="3" spans="1:9" x14ac:dyDescent="0.25">
      <c r="A3" s="82" t="s">
        <v>1681</v>
      </c>
      <c r="B3" s="83" t="s">
        <v>1682</v>
      </c>
      <c r="C3" s="83" t="s">
        <v>1683</v>
      </c>
      <c r="D3" s="83" t="s">
        <v>1668</v>
      </c>
      <c r="E3" s="83" t="s">
        <v>1669</v>
      </c>
      <c r="F3" s="84" t="s">
        <v>1670</v>
      </c>
      <c r="G3" s="83" t="s">
        <v>1671</v>
      </c>
      <c r="H3" s="85" t="s">
        <v>1672</v>
      </c>
      <c r="I3" s="85" t="s">
        <v>1673</v>
      </c>
    </row>
    <row r="4" spans="1:9" x14ac:dyDescent="0.25">
      <c r="A4" s="82" t="s">
        <v>1695</v>
      </c>
      <c r="B4" s="83" t="s">
        <v>1696</v>
      </c>
      <c r="C4" s="83" t="s">
        <v>1697</v>
      </c>
      <c r="D4" s="83" t="s">
        <v>1668</v>
      </c>
      <c r="E4" s="83" t="s">
        <v>1669</v>
      </c>
      <c r="F4" s="84" t="s">
        <v>1670</v>
      </c>
      <c r="G4" s="83" t="s">
        <v>1671</v>
      </c>
      <c r="H4" s="85" t="s">
        <v>1672</v>
      </c>
      <c r="I4" s="85" t="s">
        <v>1673</v>
      </c>
    </row>
    <row r="5" spans="1:9" x14ac:dyDescent="0.25">
      <c r="A5" s="82" t="s">
        <v>1690</v>
      </c>
      <c r="B5" s="83" t="s">
        <v>1691</v>
      </c>
      <c r="C5" s="83" t="s">
        <v>1692</v>
      </c>
      <c r="D5" s="83" t="s">
        <v>1693</v>
      </c>
      <c r="E5" s="83" t="s">
        <v>1694</v>
      </c>
      <c r="F5" s="84" t="s">
        <v>13</v>
      </c>
      <c r="G5" s="83" t="s">
        <v>1</v>
      </c>
      <c r="H5" s="85" t="s">
        <v>1689</v>
      </c>
      <c r="I5" s="85" t="s">
        <v>3</v>
      </c>
    </row>
    <row r="6" spans="1:9" x14ac:dyDescent="0.25">
      <c r="A6" s="82" t="s">
        <v>1684</v>
      </c>
      <c r="B6" s="83" t="s">
        <v>1685</v>
      </c>
      <c r="C6" s="83" t="s">
        <v>1686</v>
      </c>
      <c r="D6" s="83" t="s">
        <v>1687</v>
      </c>
      <c r="E6" s="83" t="s">
        <v>1688</v>
      </c>
      <c r="F6" s="84" t="s">
        <v>13</v>
      </c>
      <c r="G6" s="83" t="s">
        <v>1</v>
      </c>
      <c r="H6" s="85" t="s">
        <v>1689</v>
      </c>
      <c r="I6" s="85" t="s">
        <v>3</v>
      </c>
    </row>
    <row r="7" spans="1:9" x14ac:dyDescent="0.25">
      <c r="A7" s="82" t="s">
        <v>1656</v>
      </c>
      <c r="B7" s="83" t="s">
        <v>1657</v>
      </c>
      <c r="C7" s="83" t="s">
        <v>1658</v>
      </c>
      <c r="D7" s="83" t="s">
        <v>1659</v>
      </c>
      <c r="E7" s="83" t="s">
        <v>1660</v>
      </c>
      <c r="F7" s="84" t="s">
        <v>1661</v>
      </c>
      <c r="G7" s="83" t="s">
        <v>1662</v>
      </c>
      <c r="H7" s="85" t="s">
        <v>1663</v>
      </c>
      <c r="I7" s="85" t="s">
        <v>1664</v>
      </c>
    </row>
    <row r="8" spans="1:9" x14ac:dyDescent="0.25">
      <c r="A8" s="82" t="s">
        <v>1674</v>
      </c>
      <c r="B8" s="83" t="s">
        <v>1675</v>
      </c>
      <c r="C8" s="83" t="s">
        <v>1676</v>
      </c>
      <c r="D8" s="83" t="s">
        <v>1677</v>
      </c>
      <c r="E8" s="83" t="s">
        <v>1678</v>
      </c>
      <c r="F8" s="84" t="s">
        <v>1661</v>
      </c>
      <c r="G8" s="83" t="s">
        <v>1662</v>
      </c>
      <c r="H8" s="85" t="s">
        <v>1679</v>
      </c>
      <c r="I8" s="85" t="s">
        <v>1680</v>
      </c>
    </row>
  </sheetData>
  <sheetProtection algorithmName="SHA-512" hashValue="OrShB2btb64FFpJhjlBcLSmJ96HtGvTVZm6NvDFGdYsA2ZHvbxrd70ogAbd15Z+XS3NcXp6NEUr1kJ4HmtwTow==" saltValue="b6ZFOInhIoois3RVCbVjGw==" spinCount="100000" sheet="1" sort="0" autoFilter="0"/>
  <autoFilter ref="A1:I8" xr:uid="{0BD9FDF1-424B-4BF8-B82E-D9A68C82D404}">
    <sortState xmlns:xlrd2="http://schemas.microsoft.com/office/spreadsheetml/2017/richdata2" ref="A2:I8">
      <sortCondition ref="D2:D8"/>
      <sortCondition ref="A2:A8"/>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59E1-0EF4-470B-BF51-872AC27FC38A}">
  <dimension ref="A1:A2"/>
  <sheetViews>
    <sheetView workbookViewId="0">
      <selection activeCell="G18" sqref="G18"/>
    </sheetView>
  </sheetViews>
  <sheetFormatPr defaultRowHeight="15" x14ac:dyDescent="0.25"/>
  <cols>
    <col min="1" max="1" width="15.28515625" customWidth="1"/>
  </cols>
  <sheetData>
    <row r="1" spans="1:1" x14ac:dyDescent="0.25">
      <c r="A1" s="37" t="s">
        <v>1406</v>
      </c>
    </row>
    <row r="2" spans="1:1" x14ac:dyDescent="0.25">
      <c r="A2" s="37" t="s">
        <v>1407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CFB-3BE1-4F4E-B545-5B51FDC8B2A1}">
  <dimension ref="A1:A45"/>
  <sheetViews>
    <sheetView workbookViewId="0">
      <selection activeCell="L42" sqref="L42"/>
    </sheetView>
  </sheetViews>
  <sheetFormatPr defaultRowHeight="15" x14ac:dyDescent="0.25"/>
  <cols>
    <col min="1" max="1" width="42.28515625" customWidth="1"/>
  </cols>
  <sheetData>
    <row r="1" spans="1:1" x14ac:dyDescent="0.25">
      <c r="A1" s="30" t="s">
        <v>1353</v>
      </c>
    </row>
    <row r="2" spans="1:1" x14ac:dyDescent="0.25">
      <c r="A2" s="31" t="s">
        <v>1385</v>
      </c>
    </row>
    <row r="3" spans="1:1" x14ac:dyDescent="0.25">
      <c r="A3" s="31" t="s">
        <v>1379</v>
      </c>
    </row>
    <row r="4" spans="1:1" x14ac:dyDescent="0.25">
      <c r="A4" s="31" t="s">
        <v>1381</v>
      </c>
    </row>
    <row r="5" spans="1:1" x14ac:dyDescent="0.25">
      <c r="A5" s="31" t="s">
        <v>1377</v>
      </c>
    </row>
    <row r="6" spans="1:1" x14ac:dyDescent="0.25">
      <c r="A6" s="31" t="s">
        <v>1372</v>
      </c>
    </row>
    <row r="7" spans="1:1" x14ac:dyDescent="0.25">
      <c r="A7" s="31" t="s">
        <v>1394</v>
      </c>
    </row>
    <row r="8" spans="1:1" x14ac:dyDescent="0.25">
      <c r="A8" s="31" t="s">
        <v>1382</v>
      </c>
    </row>
    <row r="9" spans="1:1" x14ac:dyDescent="0.25">
      <c r="A9" s="31" t="s">
        <v>1354</v>
      </c>
    </row>
    <row r="10" spans="1:1" x14ac:dyDescent="0.25">
      <c r="A10" s="31" t="s">
        <v>1383</v>
      </c>
    </row>
    <row r="11" spans="1:1" x14ac:dyDescent="0.25">
      <c r="A11" s="31" t="s">
        <v>1384</v>
      </c>
    </row>
    <row r="12" spans="1:1" x14ac:dyDescent="0.25">
      <c r="A12" s="31" t="s">
        <v>1387</v>
      </c>
    </row>
    <row r="13" spans="1:1" x14ac:dyDescent="0.25">
      <c r="A13" s="31" t="s">
        <v>1369</v>
      </c>
    </row>
    <row r="14" spans="1:1" x14ac:dyDescent="0.25">
      <c r="A14" s="31" t="s">
        <v>1373</v>
      </c>
    </row>
    <row r="15" spans="1:1" x14ac:dyDescent="0.25">
      <c r="A15" s="31" t="s">
        <v>1378</v>
      </c>
    </row>
    <row r="16" spans="1:1" x14ac:dyDescent="0.25">
      <c r="A16" s="31" t="s">
        <v>1362</v>
      </c>
    </row>
    <row r="17" spans="1:1" x14ac:dyDescent="0.25">
      <c r="A17" s="31" t="s">
        <v>1358</v>
      </c>
    </row>
    <row r="18" spans="1:1" x14ac:dyDescent="0.25">
      <c r="A18" s="31" t="s">
        <v>1370</v>
      </c>
    </row>
    <row r="19" spans="1:1" x14ac:dyDescent="0.25">
      <c r="A19" s="31" t="s">
        <v>1376</v>
      </c>
    </row>
    <row r="20" spans="1:1" x14ac:dyDescent="0.25">
      <c r="A20" s="31" t="s">
        <v>1391</v>
      </c>
    </row>
    <row r="21" spans="1:1" x14ac:dyDescent="0.25">
      <c r="A21" s="31" t="s">
        <v>1374</v>
      </c>
    </row>
    <row r="22" spans="1:1" x14ac:dyDescent="0.25">
      <c r="A22" s="31" t="s">
        <v>1360</v>
      </c>
    </row>
    <row r="23" spans="1:1" x14ac:dyDescent="0.25">
      <c r="A23" s="31" t="s">
        <v>1355</v>
      </c>
    </row>
    <row r="24" spans="1:1" x14ac:dyDescent="0.25">
      <c r="A24" s="31" t="s">
        <v>1357</v>
      </c>
    </row>
    <row r="25" spans="1:1" x14ac:dyDescent="0.25">
      <c r="A25" s="31" t="s">
        <v>1361</v>
      </c>
    </row>
    <row r="26" spans="1:1" x14ac:dyDescent="0.25">
      <c r="A26" s="31" t="s">
        <v>1356</v>
      </c>
    </row>
    <row r="27" spans="1:1" x14ac:dyDescent="0.25">
      <c r="A27" s="31" t="s">
        <v>1366</v>
      </c>
    </row>
    <row r="28" spans="1:1" x14ac:dyDescent="0.25">
      <c r="A28" s="31" t="s">
        <v>1365</v>
      </c>
    </row>
    <row r="29" spans="1:1" x14ac:dyDescent="0.25">
      <c r="A29" s="31" t="s">
        <v>1367</v>
      </c>
    </row>
    <row r="30" spans="1:1" x14ac:dyDescent="0.25">
      <c r="A30" s="31" t="s">
        <v>1368</v>
      </c>
    </row>
    <row r="31" spans="1:1" x14ac:dyDescent="0.25">
      <c r="A31" s="31" t="s">
        <v>1389</v>
      </c>
    </row>
    <row r="32" spans="1:1" x14ac:dyDescent="0.25">
      <c r="A32" s="31" t="s">
        <v>1364</v>
      </c>
    </row>
    <row r="33" spans="1:1" x14ac:dyDescent="0.25">
      <c r="A33" s="31" t="s">
        <v>1392</v>
      </c>
    </row>
    <row r="34" spans="1:1" x14ac:dyDescent="0.25">
      <c r="A34" s="31" t="s">
        <v>1395</v>
      </c>
    </row>
    <row r="35" spans="1:1" x14ac:dyDescent="0.25">
      <c r="A35" s="31" t="s">
        <v>1371</v>
      </c>
    </row>
    <row r="36" spans="1:1" x14ac:dyDescent="0.25">
      <c r="A36" s="31" t="s">
        <v>1386</v>
      </c>
    </row>
    <row r="37" spans="1:1" x14ac:dyDescent="0.25">
      <c r="A37" s="31" t="s">
        <v>1292</v>
      </c>
    </row>
    <row r="38" spans="1:1" x14ac:dyDescent="0.25">
      <c r="A38" s="31" t="s">
        <v>1359</v>
      </c>
    </row>
    <row r="39" spans="1:1" x14ac:dyDescent="0.25">
      <c r="A39" s="31" t="s">
        <v>1380</v>
      </c>
    </row>
    <row r="40" spans="1:1" x14ac:dyDescent="0.25">
      <c r="A40" s="31" t="s">
        <v>1296</v>
      </c>
    </row>
    <row r="41" spans="1:1" x14ac:dyDescent="0.25">
      <c r="A41" s="31" t="s">
        <v>1388</v>
      </c>
    </row>
    <row r="42" spans="1:1" x14ac:dyDescent="0.25">
      <c r="A42" s="31" t="s">
        <v>1393</v>
      </c>
    </row>
    <row r="43" spans="1:1" x14ac:dyDescent="0.25">
      <c r="A43" s="31" t="s">
        <v>1375</v>
      </c>
    </row>
    <row r="44" spans="1:1" x14ac:dyDescent="0.25">
      <c r="A44" s="31" t="s">
        <v>1390</v>
      </c>
    </row>
    <row r="45" spans="1:1" x14ac:dyDescent="0.25">
      <c r="A45" s="31" t="s">
        <v>1363</v>
      </c>
    </row>
  </sheetData>
  <sheetProtection algorithmName="SHA-512" hashValue="FDfo1Lb4gCHhXRkk0KARMMNgiVAnJXlu4mlro3NPFwGfsbpCVoroDhZ3mcVYlO/zhsak6yVZZm0tKlWJLXkI2g==" saltValue="mH3Ot4ch6qvEgIqA02RMtg==" spinCount="100000" sheet="1" objects="1" scenarios="1"/>
  <sortState xmlns:xlrd2="http://schemas.microsoft.com/office/spreadsheetml/2017/richdata2" ref="A2:A771">
    <sortCondition ref="A2:A77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5157-EAE5-4F45-951B-400E85057B02}">
  <dimension ref="A1:B9"/>
  <sheetViews>
    <sheetView workbookViewId="0">
      <selection activeCell="G12" sqref="G12"/>
    </sheetView>
  </sheetViews>
  <sheetFormatPr defaultRowHeight="15" x14ac:dyDescent="0.25"/>
  <cols>
    <col min="1" max="1" width="7.28515625" customWidth="1"/>
    <col min="2" max="2" width="17.85546875" customWidth="1"/>
  </cols>
  <sheetData>
    <row r="1" spans="1:2" x14ac:dyDescent="0.25">
      <c r="A1" s="38" t="s">
        <v>1352</v>
      </c>
      <c r="B1" s="12" t="s">
        <v>1422</v>
      </c>
    </row>
    <row r="2" spans="1:2" x14ac:dyDescent="0.25">
      <c r="A2" s="39" t="s">
        <v>1410</v>
      </c>
      <c r="B2" s="48">
        <v>64712</v>
      </c>
    </row>
    <row r="3" spans="1:2" x14ac:dyDescent="0.25">
      <c r="A3" s="39" t="s">
        <v>1409</v>
      </c>
      <c r="B3" s="48">
        <v>66542</v>
      </c>
    </row>
    <row r="4" spans="1:2" x14ac:dyDescent="0.25">
      <c r="A4" s="39" t="s">
        <v>1408</v>
      </c>
      <c r="B4" s="48">
        <v>68698</v>
      </c>
    </row>
    <row r="5" spans="1:2" x14ac:dyDescent="0.25">
      <c r="A5" s="39" t="s">
        <v>1411</v>
      </c>
      <c r="B5" s="48">
        <v>71816</v>
      </c>
    </row>
    <row r="6" spans="1:2" x14ac:dyDescent="0.25">
      <c r="A6" s="39" t="s">
        <v>1412</v>
      </c>
      <c r="B6" s="48">
        <v>84626</v>
      </c>
    </row>
    <row r="7" spans="1:2" x14ac:dyDescent="0.25">
      <c r="A7" s="39" t="s">
        <v>1413</v>
      </c>
      <c r="B7" s="48">
        <v>76943</v>
      </c>
    </row>
    <row r="8" spans="1:2" x14ac:dyDescent="0.25">
      <c r="A8" s="39" t="s">
        <v>1415</v>
      </c>
      <c r="B8" s="48">
        <v>79774</v>
      </c>
    </row>
    <row r="9" spans="1:2" x14ac:dyDescent="0.25">
      <c r="A9" s="39" t="s">
        <v>1414</v>
      </c>
      <c r="B9" s="48">
        <v>87752</v>
      </c>
    </row>
  </sheetData>
  <sheetProtection algorithmName="SHA-512" hashValue="iE7rQtNnnOhMoUJj7lhZYwkjuA0u2xj4Ki5lTN1+ffjODalpevxmQV3ACdYwFKqjEywAJ7l7Yn/NaQNvbjyrFA==" saltValue="JxuNShA4XnyBzIZGpxlDqQ==" spinCount="100000" sheet="1" objects="1" scenarios="1"/>
  <sortState xmlns:xlrd2="http://schemas.microsoft.com/office/spreadsheetml/2017/richdata2" ref="A2:A771">
    <sortCondition ref="A2:A77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97812-F99A-487D-8C4D-90FD549F2273}">
  <dimension ref="A1:A10"/>
  <sheetViews>
    <sheetView workbookViewId="0">
      <selection activeCell="F31" sqref="F31"/>
    </sheetView>
  </sheetViews>
  <sheetFormatPr defaultRowHeight="15" x14ac:dyDescent="0.25"/>
  <cols>
    <col min="1" max="1" width="14.5703125" customWidth="1"/>
  </cols>
  <sheetData>
    <row r="1" spans="1:1" x14ac:dyDescent="0.25">
      <c r="A1" s="75" t="s">
        <v>1622</v>
      </c>
    </row>
    <row r="2" spans="1:1" x14ac:dyDescent="0.25">
      <c r="A2" s="76" t="s">
        <v>1630</v>
      </c>
    </row>
    <row r="3" spans="1:1" x14ac:dyDescent="0.25">
      <c r="A3" s="76" t="s">
        <v>1624</v>
      </c>
    </row>
    <row r="4" spans="1:1" x14ac:dyDescent="0.25">
      <c r="A4" s="76" t="s">
        <v>1629</v>
      </c>
    </row>
    <row r="5" spans="1:1" x14ac:dyDescent="0.25">
      <c r="A5" s="76" t="s">
        <v>1623</v>
      </c>
    </row>
    <row r="6" spans="1:1" x14ac:dyDescent="0.25">
      <c r="A6" s="76" t="s">
        <v>1625</v>
      </c>
    </row>
    <row r="7" spans="1:1" x14ac:dyDescent="0.25">
      <c r="A7" s="76" t="s">
        <v>1628</v>
      </c>
    </row>
    <row r="8" spans="1:1" x14ac:dyDescent="0.25">
      <c r="A8" s="76" t="s">
        <v>1626</v>
      </c>
    </row>
    <row r="9" spans="1:1" x14ac:dyDescent="0.25">
      <c r="A9" s="76" t="s">
        <v>1631</v>
      </c>
    </row>
    <row r="10" spans="1:1" x14ac:dyDescent="0.25">
      <c r="A10" s="76" t="s">
        <v>1627</v>
      </c>
    </row>
  </sheetData>
  <sortState xmlns:xlrd2="http://schemas.microsoft.com/office/spreadsheetml/2017/richdata2" ref="A2:A10">
    <sortCondition ref="A2:A1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27B0-B4AF-413D-B16A-259AFFC0F7E5}">
  <dimension ref="A1:A195"/>
  <sheetViews>
    <sheetView workbookViewId="0">
      <selection activeCell="D13" sqref="D13"/>
    </sheetView>
  </sheetViews>
  <sheetFormatPr defaultRowHeight="15" x14ac:dyDescent="0.25"/>
  <cols>
    <col min="1" max="1" width="28.140625" customWidth="1"/>
  </cols>
  <sheetData>
    <row r="1" spans="1:1" x14ac:dyDescent="0.25">
      <c r="A1" s="73" t="s">
        <v>1424</v>
      </c>
    </row>
    <row r="2" spans="1:1" x14ac:dyDescent="0.25">
      <c r="A2" s="73" t="s">
        <v>1425</v>
      </c>
    </row>
    <row r="3" spans="1:1" x14ac:dyDescent="0.25">
      <c r="A3" s="73" t="s">
        <v>1426</v>
      </c>
    </row>
    <row r="4" spans="1:1" x14ac:dyDescent="0.25">
      <c r="A4" s="73" t="s">
        <v>1427</v>
      </c>
    </row>
    <row r="5" spans="1:1" x14ac:dyDescent="0.25">
      <c r="A5" s="73" t="s">
        <v>1428</v>
      </c>
    </row>
    <row r="6" spans="1:1" x14ac:dyDescent="0.25">
      <c r="A6" s="73" t="s">
        <v>1429</v>
      </c>
    </row>
    <row r="7" spans="1:1" x14ac:dyDescent="0.25">
      <c r="A7" s="73" t="s">
        <v>1430</v>
      </c>
    </row>
    <row r="8" spans="1:1" x14ac:dyDescent="0.25">
      <c r="A8" s="73" t="s">
        <v>1431</v>
      </c>
    </row>
    <row r="9" spans="1:1" x14ac:dyDescent="0.25">
      <c r="A9" s="73" t="s">
        <v>1432</v>
      </c>
    </row>
    <row r="10" spans="1:1" x14ac:dyDescent="0.25">
      <c r="A10" s="73" t="s">
        <v>1433</v>
      </c>
    </row>
    <row r="11" spans="1:1" x14ac:dyDescent="0.25">
      <c r="A11" s="73" t="s">
        <v>1434</v>
      </c>
    </row>
    <row r="12" spans="1:1" x14ac:dyDescent="0.25">
      <c r="A12" s="73" t="s">
        <v>1435</v>
      </c>
    </row>
    <row r="13" spans="1:1" x14ac:dyDescent="0.25">
      <c r="A13" s="73" t="s">
        <v>1436</v>
      </c>
    </row>
    <row r="14" spans="1:1" x14ac:dyDescent="0.25">
      <c r="A14" s="73" t="s">
        <v>1437</v>
      </c>
    </row>
    <row r="15" spans="1:1" x14ac:dyDescent="0.25">
      <c r="A15" s="73" t="s">
        <v>1438</v>
      </c>
    </row>
    <row r="16" spans="1:1" x14ac:dyDescent="0.25">
      <c r="A16" s="73" t="s">
        <v>1439</v>
      </c>
    </row>
    <row r="17" spans="1:1" x14ac:dyDescent="0.25">
      <c r="A17" s="73" t="s">
        <v>1440</v>
      </c>
    </row>
    <row r="18" spans="1:1" x14ac:dyDescent="0.25">
      <c r="A18" s="73" t="s">
        <v>1441</v>
      </c>
    </row>
    <row r="19" spans="1:1" x14ac:dyDescent="0.25">
      <c r="A19" s="73" t="s">
        <v>1442</v>
      </c>
    </row>
    <row r="20" spans="1:1" x14ac:dyDescent="0.25">
      <c r="A20" s="73" t="s">
        <v>1443</v>
      </c>
    </row>
    <row r="21" spans="1:1" x14ac:dyDescent="0.25">
      <c r="A21" s="73" t="s">
        <v>1444</v>
      </c>
    </row>
    <row r="22" spans="1:1" x14ac:dyDescent="0.25">
      <c r="A22" s="73" t="s">
        <v>1445</v>
      </c>
    </row>
    <row r="23" spans="1:1" x14ac:dyDescent="0.25">
      <c r="A23" s="73" t="s">
        <v>1446</v>
      </c>
    </row>
    <row r="24" spans="1:1" x14ac:dyDescent="0.25">
      <c r="A24" s="73" t="s">
        <v>1447</v>
      </c>
    </row>
    <row r="25" spans="1:1" x14ac:dyDescent="0.25">
      <c r="A25" s="73" t="s">
        <v>1448</v>
      </c>
    </row>
    <row r="26" spans="1:1" x14ac:dyDescent="0.25">
      <c r="A26" s="73" t="s">
        <v>1449</v>
      </c>
    </row>
    <row r="27" spans="1:1" x14ac:dyDescent="0.25">
      <c r="A27" s="73" t="s">
        <v>1450</v>
      </c>
    </row>
    <row r="28" spans="1:1" x14ac:dyDescent="0.25">
      <c r="A28" s="73" t="s">
        <v>1451</v>
      </c>
    </row>
    <row r="29" spans="1:1" x14ac:dyDescent="0.25">
      <c r="A29" s="73" t="s">
        <v>1452</v>
      </c>
    </row>
    <row r="30" spans="1:1" x14ac:dyDescent="0.25">
      <c r="A30" s="73" t="s">
        <v>1453</v>
      </c>
    </row>
    <row r="31" spans="1:1" x14ac:dyDescent="0.25">
      <c r="A31" s="73" t="s">
        <v>1454</v>
      </c>
    </row>
    <row r="32" spans="1:1" x14ac:dyDescent="0.25">
      <c r="A32" s="73" t="s">
        <v>1455</v>
      </c>
    </row>
    <row r="33" spans="1:1" x14ac:dyDescent="0.25">
      <c r="A33" s="73" t="s">
        <v>1456</v>
      </c>
    </row>
    <row r="34" spans="1:1" x14ac:dyDescent="0.25">
      <c r="A34" s="73" t="s">
        <v>1457</v>
      </c>
    </row>
    <row r="35" spans="1:1" x14ac:dyDescent="0.25">
      <c r="A35" s="73" t="s">
        <v>1458</v>
      </c>
    </row>
    <row r="36" spans="1:1" x14ac:dyDescent="0.25">
      <c r="A36" s="73" t="s">
        <v>1459</v>
      </c>
    </row>
    <row r="37" spans="1:1" x14ac:dyDescent="0.25">
      <c r="A37" s="73" t="s">
        <v>1460</v>
      </c>
    </row>
    <row r="38" spans="1:1" x14ac:dyDescent="0.25">
      <c r="A38" s="73" t="s">
        <v>1461</v>
      </c>
    </row>
    <row r="39" spans="1:1" x14ac:dyDescent="0.25">
      <c r="A39" s="73" t="s">
        <v>1462</v>
      </c>
    </row>
    <row r="40" spans="1:1" x14ac:dyDescent="0.25">
      <c r="A40" s="73" t="s">
        <v>1463</v>
      </c>
    </row>
    <row r="41" spans="1:1" x14ac:dyDescent="0.25">
      <c r="A41" s="73" t="s">
        <v>1464</v>
      </c>
    </row>
    <row r="42" spans="1:1" x14ac:dyDescent="0.25">
      <c r="A42" s="73" t="s">
        <v>1465</v>
      </c>
    </row>
    <row r="43" spans="1:1" x14ac:dyDescent="0.25">
      <c r="A43" s="73" t="s">
        <v>1466</v>
      </c>
    </row>
    <row r="44" spans="1:1" x14ac:dyDescent="0.25">
      <c r="A44" s="73" t="s">
        <v>1467</v>
      </c>
    </row>
    <row r="45" spans="1:1" x14ac:dyDescent="0.25">
      <c r="A45" s="73" t="s">
        <v>1468</v>
      </c>
    </row>
    <row r="46" spans="1:1" x14ac:dyDescent="0.25">
      <c r="A46" s="73" t="s">
        <v>1469</v>
      </c>
    </row>
    <row r="47" spans="1:1" x14ac:dyDescent="0.25">
      <c r="A47" s="73" t="s">
        <v>1470</v>
      </c>
    </row>
    <row r="48" spans="1:1" x14ac:dyDescent="0.25">
      <c r="A48" s="73" t="s">
        <v>1471</v>
      </c>
    </row>
    <row r="49" spans="1:1" x14ac:dyDescent="0.25">
      <c r="A49" s="73" t="s">
        <v>1472</v>
      </c>
    </row>
    <row r="50" spans="1:1" x14ac:dyDescent="0.25">
      <c r="A50" s="73" t="s">
        <v>1473</v>
      </c>
    </row>
    <row r="51" spans="1:1" x14ac:dyDescent="0.25">
      <c r="A51" s="73" t="s">
        <v>1474</v>
      </c>
    </row>
    <row r="52" spans="1:1" x14ac:dyDescent="0.25">
      <c r="A52" s="73" t="s">
        <v>1475</v>
      </c>
    </row>
    <row r="53" spans="1:1" x14ac:dyDescent="0.25">
      <c r="A53" s="73" t="s">
        <v>1476</v>
      </c>
    </row>
    <row r="54" spans="1:1" x14ac:dyDescent="0.25">
      <c r="A54" s="73" t="s">
        <v>1477</v>
      </c>
    </row>
    <row r="55" spans="1:1" x14ac:dyDescent="0.25">
      <c r="A55" s="73" t="s">
        <v>1478</v>
      </c>
    </row>
    <row r="56" spans="1:1" x14ac:dyDescent="0.25">
      <c r="A56" s="73" t="s">
        <v>1479</v>
      </c>
    </row>
    <row r="57" spans="1:1" x14ac:dyDescent="0.25">
      <c r="A57" s="73" t="s">
        <v>1480</v>
      </c>
    </row>
    <row r="58" spans="1:1" x14ac:dyDescent="0.25">
      <c r="A58" s="73" t="s">
        <v>1481</v>
      </c>
    </row>
    <row r="59" spans="1:1" x14ac:dyDescent="0.25">
      <c r="A59" s="73" t="s">
        <v>1482</v>
      </c>
    </row>
    <row r="60" spans="1:1" x14ac:dyDescent="0.25">
      <c r="A60" s="73" t="s">
        <v>1483</v>
      </c>
    </row>
    <row r="61" spans="1:1" x14ac:dyDescent="0.25">
      <c r="A61" s="73" t="s">
        <v>1484</v>
      </c>
    </row>
    <row r="62" spans="1:1" x14ac:dyDescent="0.25">
      <c r="A62" s="73" t="s">
        <v>1485</v>
      </c>
    </row>
    <row r="63" spans="1:1" x14ac:dyDescent="0.25">
      <c r="A63" s="73" t="s">
        <v>1486</v>
      </c>
    </row>
    <row r="64" spans="1:1" x14ac:dyDescent="0.25">
      <c r="A64" s="73" t="s">
        <v>1487</v>
      </c>
    </row>
    <row r="65" spans="1:1" x14ac:dyDescent="0.25">
      <c r="A65" s="73" t="s">
        <v>1488</v>
      </c>
    </row>
    <row r="66" spans="1:1" x14ac:dyDescent="0.25">
      <c r="A66" s="73" t="s">
        <v>1489</v>
      </c>
    </row>
    <row r="67" spans="1:1" x14ac:dyDescent="0.25">
      <c r="A67" s="73" t="s">
        <v>1490</v>
      </c>
    </row>
    <row r="68" spans="1:1" x14ac:dyDescent="0.25">
      <c r="A68" s="73" t="s">
        <v>1491</v>
      </c>
    </row>
    <row r="69" spans="1:1" x14ac:dyDescent="0.25">
      <c r="A69" s="73" t="s">
        <v>1492</v>
      </c>
    </row>
    <row r="70" spans="1:1" x14ac:dyDescent="0.25">
      <c r="A70" s="73" t="s">
        <v>1493</v>
      </c>
    </row>
    <row r="71" spans="1:1" x14ac:dyDescent="0.25">
      <c r="A71" s="73" t="s">
        <v>1494</v>
      </c>
    </row>
    <row r="72" spans="1:1" x14ac:dyDescent="0.25">
      <c r="A72" s="73" t="s">
        <v>1495</v>
      </c>
    </row>
    <row r="73" spans="1:1" x14ac:dyDescent="0.25">
      <c r="A73" s="73" t="s">
        <v>1496</v>
      </c>
    </row>
    <row r="74" spans="1:1" x14ac:dyDescent="0.25">
      <c r="A74" s="73" t="s">
        <v>1497</v>
      </c>
    </row>
    <row r="75" spans="1:1" x14ac:dyDescent="0.25">
      <c r="A75" s="73" t="s">
        <v>1498</v>
      </c>
    </row>
    <row r="76" spans="1:1" x14ac:dyDescent="0.25">
      <c r="A76" s="73" t="s">
        <v>1499</v>
      </c>
    </row>
    <row r="77" spans="1:1" x14ac:dyDescent="0.25">
      <c r="A77" s="73" t="s">
        <v>1500</v>
      </c>
    </row>
    <row r="78" spans="1:1" x14ac:dyDescent="0.25">
      <c r="A78" s="73" t="s">
        <v>1501</v>
      </c>
    </row>
    <row r="79" spans="1:1" x14ac:dyDescent="0.25">
      <c r="A79" s="73" t="s">
        <v>1502</v>
      </c>
    </row>
    <row r="80" spans="1:1" x14ac:dyDescent="0.25">
      <c r="A80" s="73" t="s">
        <v>1503</v>
      </c>
    </row>
    <row r="81" spans="1:1" x14ac:dyDescent="0.25">
      <c r="A81" s="73" t="s">
        <v>1504</v>
      </c>
    </row>
    <row r="82" spans="1:1" x14ac:dyDescent="0.25">
      <c r="A82" s="73" t="s">
        <v>1505</v>
      </c>
    </row>
    <row r="83" spans="1:1" x14ac:dyDescent="0.25">
      <c r="A83" s="73" t="s">
        <v>1506</v>
      </c>
    </row>
    <row r="84" spans="1:1" x14ac:dyDescent="0.25">
      <c r="A84" s="73" t="s">
        <v>1507</v>
      </c>
    </row>
    <row r="85" spans="1:1" x14ac:dyDescent="0.25">
      <c r="A85" s="73" t="s">
        <v>1508</v>
      </c>
    </row>
    <row r="86" spans="1:1" x14ac:dyDescent="0.25">
      <c r="A86" s="73" t="s">
        <v>1509</v>
      </c>
    </row>
    <row r="87" spans="1:1" x14ac:dyDescent="0.25">
      <c r="A87" s="73" t="s">
        <v>1510</v>
      </c>
    </row>
    <row r="88" spans="1:1" x14ac:dyDescent="0.25">
      <c r="A88" s="73" t="s">
        <v>1511</v>
      </c>
    </row>
    <row r="89" spans="1:1" x14ac:dyDescent="0.25">
      <c r="A89" s="73" t="s">
        <v>1512</v>
      </c>
    </row>
    <row r="90" spans="1:1" x14ac:dyDescent="0.25">
      <c r="A90" s="73" t="s">
        <v>1513</v>
      </c>
    </row>
    <row r="91" spans="1:1" x14ac:dyDescent="0.25">
      <c r="A91" s="73" t="s">
        <v>1514</v>
      </c>
    </row>
    <row r="92" spans="1:1" x14ac:dyDescent="0.25">
      <c r="A92" s="73" t="s">
        <v>1515</v>
      </c>
    </row>
    <row r="93" spans="1:1" x14ac:dyDescent="0.25">
      <c r="A93" s="73" t="s">
        <v>1516</v>
      </c>
    </row>
    <row r="94" spans="1:1" x14ac:dyDescent="0.25">
      <c r="A94" s="73" t="s">
        <v>1517</v>
      </c>
    </row>
    <row r="95" spans="1:1" x14ac:dyDescent="0.25">
      <c r="A95" s="73" t="s">
        <v>1518</v>
      </c>
    </row>
    <row r="96" spans="1:1" x14ac:dyDescent="0.25">
      <c r="A96" s="73" t="s">
        <v>1519</v>
      </c>
    </row>
    <row r="97" spans="1:1" x14ac:dyDescent="0.25">
      <c r="A97" s="73" t="s">
        <v>1520</v>
      </c>
    </row>
    <row r="98" spans="1:1" x14ac:dyDescent="0.25">
      <c r="A98" s="73" t="s">
        <v>1521</v>
      </c>
    </row>
    <row r="99" spans="1:1" x14ac:dyDescent="0.25">
      <c r="A99" s="73" t="s">
        <v>1522</v>
      </c>
    </row>
    <row r="100" spans="1:1" x14ac:dyDescent="0.25">
      <c r="A100" s="73" t="s">
        <v>1523</v>
      </c>
    </row>
    <row r="101" spans="1:1" x14ac:dyDescent="0.25">
      <c r="A101" s="73" t="s">
        <v>1524</v>
      </c>
    </row>
    <row r="102" spans="1:1" x14ac:dyDescent="0.25">
      <c r="A102" s="73" t="s">
        <v>1525</v>
      </c>
    </row>
    <row r="103" spans="1:1" x14ac:dyDescent="0.25">
      <c r="A103" s="73" t="s">
        <v>1526</v>
      </c>
    </row>
    <row r="104" spans="1:1" x14ac:dyDescent="0.25">
      <c r="A104" s="73" t="s">
        <v>1527</v>
      </c>
    </row>
    <row r="105" spans="1:1" x14ac:dyDescent="0.25">
      <c r="A105" s="73" t="s">
        <v>1528</v>
      </c>
    </row>
    <row r="106" spans="1:1" x14ac:dyDescent="0.25">
      <c r="A106" s="73" t="s">
        <v>1529</v>
      </c>
    </row>
    <row r="107" spans="1:1" x14ac:dyDescent="0.25">
      <c r="A107" s="73" t="s">
        <v>1530</v>
      </c>
    </row>
    <row r="108" spans="1:1" x14ac:dyDescent="0.25">
      <c r="A108" s="73" t="s">
        <v>1531</v>
      </c>
    </row>
    <row r="109" spans="1:1" x14ac:dyDescent="0.25">
      <c r="A109" s="73" t="s">
        <v>1532</v>
      </c>
    </row>
    <row r="110" spans="1:1" x14ac:dyDescent="0.25">
      <c r="A110" s="73" t="s">
        <v>1533</v>
      </c>
    </row>
    <row r="111" spans="1:1" x14ac:dyDescent="0.25">
      <c r="A111" s="73" t="s">
        <v>1534</v>
      </c>
    </row>
    <row r="112" spans="1:1" x14ac:dyDescent="0.25">
      <c r="A112" s="73" t="s">
        <v>1535</v>
      </c>
    </row>
    <row r="113" spans="1:1" x14ac:dyDescent="0.25">
      <c r="A113" s="73" t="s">
        <v>1536</v>
      </c>
    </row>
    <row r="114" spans="1:1" x14ac:dyDescent="0.25">
      <c r="A114" s="73" t="s">
        <v>1537</v>
      </c>
    </row>
    <row r="115" spans="1:1" x14ac:dyDescent="0.25">
      <c r="A115" s="73" t="s">
        <v>1538</v>
      </c>
    </row>
    <row r="116" spans="1:1" x14ac:dyDescent="0.25">
      <c r="A116" s="73" t="s">
        <v>1539</v>
      </c>
    </row>
    <row r="117" spans="1:1" x14ac:dyDescent="0.25">
      <c r="A117" s="73" t="s">
        <v>1540</v>
      </c>
    </row>
    <row r="118" spans="1:1" x14ac:dyDescent="0.25">
      <c r="A118" s="73" t="s">
        <v>1541</v>
      </c>
    </row>
    <row r="119" spans="1:1" x14ac:dyDescent="0.25">
      <c r="A119" s="73" t="s">
        <v>1542</v>
      </c>
    </row>
    <row r="120" spans="1:1" x14ac:dyDescent="0.25">
      <c r="A120" s="73" t="s">
        <v>1543</v>
      </c>
    </row>
    <row r="121" spans="1:1" x14ac:dyDescent="0.25">
      <c r="A121" s="73" t="s">
        <v>1544</v>
      </c>
    </row>
    <row r="122" spans="1:1" x14ac:dyDescent="0.25">
      <c r="A122" s="73" t="s">
        <v>1545</v>
      </c>
    </row>
    <row r="123" spans="1:1" x14ac:dyDescent="0.25">
      <c r="A123" s="73" t="s">
        <v>1546</v>
      </c>
    </row>
    <row r="124" spans="1:1" x14ac:dyDescent="0.25">
      <c r="A124" s="73" t="s">
        <v>1547</v>
      </c>
    </row>
    <row r="125" spans="1:1" x14ac:dyDescent="0.25">
      <c r="A125" s="73" t="s">
        <v>1548</v>
      </c>
    </row>
    <row r="126" spans="1:1" x14ac:dyDescent="0.25">
      <c r="A126" s="73" t="s">
        <v>1549</v>
      </c>
    </row>
    <row r="127" spans="1:1" x14ac:dyDescent="0.25">
      <c r="A127" s="73" t="s">
        <v>1550</v>
      </c>
    </row>
    <row r="128" spans="1:1" x14ac:dyDescent="0.25">
      <c r="A128" s="73" t="s">
        <v>1551</v>
      </c>
    </row>
    <row r="129" spans="1:1" x14ac:dyDescent="0.25">
      <c r="A129" s="73" t="s">
        <v>1552</v>
      </c>
    </row>
    <row r="130" spans="1:1" x14ac:dyDescent="0.25">
      <c r="A130" s="73" t="s">
        <v>1553</v>
      </c>
    </row>
    <row r="131" spans="1:1" x14ac:dyDescent="0.25">
      <c r="A131" s="73" t="s">
        <v>1554</v>
      </c>
    </row>
    <row r="132" spans="1:1" x14ac:dyDescent="0.25">
      <c r="A132" s="73" t="s">
        <v>1555</v>
      </c>
    </row>
    <row r="133" spans="1:1" x14ac:dyDescent="0.25">
      <c r="A133" s="73" t="s">
        <v>1556</v>
      </c>
    </row>
    <row r="134" spans="1:1" x14ac:dyDescent="0.25">
      <c r="A134" s="73" t="s">
        <v>1557</v>
      </c>
    </row>
    <row r="135" spans="1:1" x14ac:dyDescent="0.25">
      <c r="A135" s="73" t="s">
        <v>1558</v>
      </c>
    </row>
    <row r="136" spans="1:1" x14ac:dyDescent="0.25">
      <c r="A136" s="73" t="s">
        <v>1559</v>
      </c>
    </row>
    <row r="137" spans="1:1" x14ac:dyDescent="0.25">
      <c r="A137" s="73" t="s">
        <v>1560</v>
      </c>
    </row>
    <row r="138" spans="1:1" x14ac:dyDescent="0.25">
      <c r="A138" s="73" t="s">
        <v>1561</v>
      </c>
    </row>
    <row r="139" spans="1:1" x14ac:dyDescent="0.25">
      <c r="A139" s="73" t="s">
        <v>1562</v>
      </c>
    </row>
    <row r="140" spans="1:1" x14ac:dyDescent="0.25">
      <c r="A140" s="73" t="s">
        <v>1563</v>
      </c>
    </row>
    <row r="141" spans="1:1" x14ac:dyDescent="0.25">
      <c r="A141" s="73" t="s">
        <v>1564</v>
      </c>
    </row>
    <row r="142" spans="1:1" x14ac:dyDescent="0.25">
      <c r="A142" s="73" t="s">
        <v>1565</v>
      </c>
    </row>
    <row r="143" spans="1:1" x14ac:dyDescent="0.25">
      <c r="A143" s="73" t="s">
        <v>1566</v>
      </c>
    </row>
    <row r="144" spans="1:1" x14ac:dyDescent="0.25">
      <c r="A144" s="73" t="s">
        <v>1567</v>
      </c>
    </row>
    <row r="145" spans="1:1" x14ac:dyDescent="0.25">
      <c r="A145" s="73" t="s">
        <v>1568</v>
      </c>
    </row>
    <row r="146" spans="1:1" x14ac:dyDescent="0.25">
      <c r="A146" s="73" t="s">
        <v>1569</v>
      </c>
    </row>
    <row r="147" spans="1:1" x14ac:dyDescent="0.25">
      <c r="A147" s="73" t="s">
        <v>1570</v>
      </c>
    </row>
    <row r="148" spans="1:1" x14ac:dyDescent="0.25">
      <c r="A148" s="73" t="s">
        <v>1571</v>
      </c>
    </row>
    <row r="149" spans="1:1" x14ac:dyDescent="0.25">
      <c r="A149" s="73" t="s">
        <v>1572</v>
      </c>
    </row>
    <row r="150" spans="1:1" x14ac:dyDescent="0.25">
      <c r="A150" s="73" t="s">
        <v>1573</v>
      </c>
    </row>
    <row r="151" spans="1:1" x14ac:dyDescent="0.25">
      <c r="A151" s="73" t="s">
        <v>1574</v>
      </c>
    </row>
    <row r="152" spans="1:1" x14ac:dyDescent="0.25">
      <c r="A152" s="73" t="s">
        <v>1575</v>
      </c>
    </row>
    <row r="153" spans="1:1" x14ac:dyDescent="0.25">
      <c r="A153" s="73" t="s">
        <v>1576</v>
      </c>
    </row>
    <row r="154" spans="1:1" x14ac:dyDescent="0.25">
      <c r="A154" s="73" t="s">
        <v>1577</v>
      </c>
    </row>
    <row r="155" spans="1:1" x14ac:dyDescent="0.25">
      <c r="A155" s="73" t="s">
        <v>1578</v>
      </c>
    </row>
    <row r="156" spans="1:1" x14ac:dyDescent="0.25">
      <c r="A156" s="73" t="s">
        <v>1579</v>
      </c>
    </row>
    <row r="157" spans="1:1" x14ac:dyDescent="0.25">
      <c r="A157" s="73" t="s">
        <v>1580</v>
      </c>
    </row>
    <row r="158" spans="1:1" x14ac:dyDescent="0.25">
      <c r="A158" s="73" t="s">
        <v>1581</v>
      </c>
    </row>
    <row r="159" spans="1:1" x14ac:dyDescent="0.25">
      <c r="A159" s="73" t="s">
        <v>1582</v>
      </c>
    </row>
    <row r="160" spans="1:1" x14ac:dyDescent="0.25">
      <c r="A160" s="73" t="s">
        <v>1583</v>
      </c>
    </row>
    <row r="161" spans="1:1" x14ac:dyDescent="0.25">
      <c r="A161" s="73" t="s">
        <v>1584</v>
      </c>
    </row>
    <row r="162" spans="1:1" x14ac:dyDescent="0.25">
      <c r="A162" s="73" t="s">
        <v>1585</v>
      </c>
    </row>
    <row r="163" spans="1:1" x14ac:dyDescent="0.25">
      <c r="A163" s="73" t="s">
        <v>1586</v>
      </c>
    </row>
    <row r="164" spans="1:1" x14ac:dyDescent="0.25">
      <c r="A164" s="73" t="s">
        <v>1587</v>
      </c>
    </row>
    <row r="165" spans="1:1" x14ac:dyDescent="0.25">
      <c r="A165" s="73" t="s">
        <v>1588</v>
      </c>
    </row>
    <row r="166" spans="1:1" x14ac:dyDescent="0.25">
      <c r="A166" s="73" t="s">
        <v>1589</v>
      </c>
    </row>
    <row r="167" spans="1:1" x14ac:dyDescent="0.25">
      <c r="A167" s="73" t="s">
        <v>1590</v>
      </c>
    </row>
    <row r="168" spans="1:1" x14ac:dyDescent="0.25">
      <c r="A168" s="73" t="s">
        <v>1591</v>
      </c>
    </row>
    <row r="169" spans="1:1" x14ac:dyDescent="0.25">
      <c r="A169" s="73" t="s">
        <v>1592</v>
      </c>
    </row>
    <row r="170" spans="1:1" x14ac:dyDescent="0.25">
      <c r="A170" s="73" t="s">
        <v>1593</v>
      </c>
    </row>
    <row r="171" spans="1:1" x14ac:dyDescent="0.25">
      <c r="A171" s="73" t="s">
        <v>1594</v>
      </c>
    </row>
    <row r="172" spans="1:1" x14ac:dyDescent="0.25">
      <c r="A172" s="73" t="s">
        <v>1595</v>
      </c>
    </row>
    <row r="173" spans="1:1" x14ac:dyDescent="0.25">
      <c r="A173" s="73" t="s">
        <v>1596</v>
      </c>
    </row>
    <row r="174" spans="1:1" x14ac:dyDescent="0.25">
      <c r="A174" s="73" t="s">
        <v>1597</v>
      </c>
    </row>
    <row r="175" spans="1:1" x14ac:dyDescent="0.25">
      <c r="A175" s="73" t="s">
        <v>1598</v>
      </c>
    </row>
    <row r="176" spans="1:1" x14ac:dyDescent="0.25">
      <c r="A176" s="73" t="s">
        <v>1599</v>
      </c>
    </row>
    <row r="177" spans="1:1" x14ac:dyDescent="0.25">
      <c r="A177" s="73" t="s">
        <v>1600</v>
      </c>
    </row>
    <row r="178" spans="1:1" x14ac:dyDescent="0.25">
      <c r="A178" s="73" t="s">
        <v>1601</v>
      </c>
    </row>
    <row r="179" spans="1:1" x14ac:dyDescent="0.25">
      <c r="A179" s="73" t="s">
        <v>1602</v>
      </c>
    </row>
    <row r="180" spans="1:1" x14ac:dyDescent="0.25">
      <c r="A180" s="73" t="s">
        <v>1603</v>
      </c>
    </row>
    <row r="181" spans="1:1" x14ac:dyDescent="0.25">
      <c r="A181" s="73" t="s">
        <v>1604</v>
      </c>
    </row>
    <row r="182" spans="1:1" x14ac:dyDescent="0.25">
      <c r="A182" s="73" t="s">
        <v>1605</v>
      </c>
    </row>
    <row r="183" spans="1:1" x14ac:dyDescent="0.25">
      <c r="A183" s="73" t="s">
        <v>1606</v>
      </c>
    </row>
    <row r="184" spans="1:1" x14ac:dyDescent="0.25">
      <c r="A184" s="73" t="s">
        <v>1607</v>
      </c>
    </row>
    <row r="185" spans="1:1" x14ac:dyDescent="0.25">
      <c r="A185" s="73" t="s">
        <v>1608</v>
      </c>
    </row>
    <row r="186" spans="1:1" x14ac:dyDescent="0.25">
      <c r="A186" s="73" t="s">
        <v>1609</v>
      </c>
    </row>
    <row r="187" spans="1:1" x14ac:dyDescent="0.25">
      <c r="A187" s="73" t="s">
        <v>1610</v>
      </c>
    </row>
    <row r="188" spans="1:1" x14ac:dyDescent="0.25">
      <c r="A188" s="73" t="s">
        <v>1611</v>
      </c>
    </row>
    <row r="189" spans="1:1" x14ac:dyDescent="0.25">
      <c r="A189" s="73" t="s">
        <v>1612</v>
      </c>
    </row>
    <row r="190" spans="1:1" x14ac:dyDescent="0.25">
      <c r="A190" s="73" t="s">
        <v>1613</v>
      </c>
    </row>
    <row r="191" spans="1:1" x14ac:dyDescent="0.25">
      <c r="A191" s="73" t="s">
        <v>1614</v>
      </c>
    </row>
    <row r="192" spans="1:1" x14ac:dyDescent="0.25">
      <c r="A192" s="73" t="s">
        <v>1615</v>
      </c>
    </row>
    <row r="193" spans="1:1" x14ac:dyDescent="0.25">
      <c r="A193" s="73" t="s">
        <v>1616</v>
      </c>
    </row>
    <row r="194" spans="1:1" x14ac:dyDescent="0.25">
      <c r="A194" s="73" t="s">
        <v>1617</v>
      </c>
    </row>
    <row r="195" spans="1:1" x14ac:dyDescent="0.25">
      <c r="A195" s="73" t="s">
        <v>1618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6BA3D-B4D8-4220-8310-DA43720AEF11}">
  <dimension ref="A1:C8"/>
  <sheetViews>
    <sheetView workbookViewId="0">
      <selection activeCell="C15" sqref="C15"/>
    </sheetView>
  </sheetViews>
  <sheetFormatPr defaultRowHeight="15" x14ac:dyDescent="0.25"/>
  <cols>
    <col min="1" max="1" width="30.5703125" customWidth="1"/>
    <col min="2" max="2" width="69.85546875" customWidth="1"/>
    <col min="3" max="3" width="18.28515625" customWidth="1"/>
  </cols>
  <sheetData>
    <row r="1" spans="1:3" x14ac:dyDescent="0.25">
      <c r="A1" s="30" t="s">
        <v>1396</v>
      </c>
      <c r="B1" s="30" t="s">
        <v>1397</v>
      </c>
      <c r="C1" s="30" t="s">
        <v>1400</v>
      </c>
    </row>
    <row r="2" spans="1:3" x14ac:dyDescent="0.25">
      <c r="A2" s="31" t="s">
        <v>1635</v>
      </c>
      <c r="B2" s="31" t="s">
        <v>1636</v>
      </c>
      <c r="C2" s="1" t="s">
        <v>1637</v>
      </c>
    </row>
    <row r="3" spans="1:3" x14ac:dyDescent="0.25">
      <c r="A3" s="31" t="s">
        <v>1638</v>
      </c>
      <c r="B3" s="31" t="s">
        <v>1639</v>
      </c>
      <c r="C3" s="1" t="s">
        <v>1640</v>
      </c>
    </row>
    <row r="4" spans="1:3" x14ac:dyDescent="0.25">
      <c r="A4" s="31" t="s">
        <v>1641</v>
      </c>
      <c r="B4" s="31" t="s">
        <v>1642</v>
      </c>
      <c r="C4" s="1" t="s">
        <v>1643</v>
      </c>
    </row>
    <row r="5" spans="1:3" x14ac:dyDescent="0.25">
      <c r="A5" s="31" t="s">
        <v>1644</v>
      </c>
      <c r="B5" s="31" t="s">
        <v>1645</v>
      </c>
      <c r="C5" s="1" t="s">
        <v>1646</v>
      </c>
    </row>
    <row r="6" spans="1:3" x14ac:dyDescent="0.25">
      <c r="A6" s="31" t="s">
        <v>1647</v>
      </c>
      <c r="B6" s="31" t="s">
        <v>1648</v>
      </c>
      <c r="C6" s="1" t="s">
        <v>1649</v>
      </c>
    </row>
    <row r="7" spans="1:3" x14ac:dyDescent="0.25">
      <c r="A7" s="31" t="s">
        <v>1650</v>
      </c>
      <c r="B7" s="31" t="s">
        <v>1651</v>
      </c>
      <c r="C7" s="1" t="s">
        <v>1652</v>
      </c>
    </row>
    <row r="8" spans="1:3" x14ac:dyDescent="0.25">
      <c r="A8" s="31" t="s">
        <v>1653</v>
      </c>
      <c r="B8" s="31" t="s">
        <v>1654</v>
      </c>
      <c r="C8" s="1" t="s">
        <v>1655</v>
      </c>
    </row>
  </sheetData>
  <sheetProtection algorithmName="SHA-512" hashValue="HY2K0lpVh6rkN4/cadz1d7HAE9DdL9GvcNxThypoY4G31uej84Dy1/ymm/RLYaelqUHUkGqj4OnDcgzV/n64AQ==" saltValue="zH9BGR4V+zxH9esE0to3Vw==" spinCount="100000" sheet="1" objects="1" scenarios="1"/>
  <autoFilter ref="A1:C8" xr:uid="{9896BA3D-B4D8-4220-8310-DA43720AEF11}"/>
  <sortState xmlns:xlrd2="http://schemas.microsoft.com/office/spreadsheetml/2017/richdata2" ref="A2:B8">
    <sortCondition ref="A2:A8"/>
  </sortState>
  <conditionalFormatting sqref="A1 A9:A1048576">
    <cfRule type="duplicateValues" dxfId="1" priority="2"/>
  </conditionalFormatting>
  <conditionalFormatting sqref="A2:A8">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9511-FB20-45F2-9309-641F129B40FA}">
  <dimension ref="A1:E6"/>
  <sheetViews>
    <sheetView workbookViewId="0">
      <selection activeCell="C18" sqref="C18"/>
    </sheetView>
  </sheetViews>
  <sheetFormatPr defaultColWidth="8" defaultRowHeight="15" x14ac:dyDescent="0.25"/>
  <cols>
    <col min="1" max="1" width="48.28515625" customWidth="1"/>
    <col min="2" max="2" width="14.7109375" customWidth="1"/>
    <col min="3" max="3" width="36.140625" customWidth="1"/>
    <col min="4" max="4" width="23.42578125" customWidth="1"/>
    <col min="5" max="5" width="151.85546875" customWidth="1"/>
  </cols>
  <sheetData>
    <row r="1" spans="1:5" s="6" customFormat="1" ht="25.5" x14ac:dyDescent="0.25">
      <c r="A1" s="5" t="s">
        <v>1287</v>
      </c>
      <c r="B1" s="5" t="s">
        <v>1288</v>
      </c>
      <c r="C1" s="5" t="s">
        <v>1289</v>
      </c>
      <c r="D1" s="5" t="s">
        <v>1290</v>
      </c>
      <c r="E1" s="5" t="s">
        <v>1291</v>
      </c>
    </row>
    <row r="2" spans="1:5" x14ac:dyDescent="0.25">
      <c r="A2" s="2" t="s">
        <v>1298</v>
      </c>
      <c r="B2" s="2" t="s">
        <v>1299</v>
      </c>
      <c r="C2" s="2" t="s">
        <v>1293</v>
      </c>
      <c r="D2" s="2" t="s">
        <v>1297</v>
      </c>
      <c r="E2" s="2" t="s">
        <v>1300</v>
      </c>
    </row>
    <row r="3" spans="1:5" x14ac:dyDescent="0.25">
      <c r="A3" s="2" t="s">
        <v>1301</v>
      </c>
      <c r="B3" s="2" t="s">
        <v>1302</v>
      </c>
      <c r="C3" s="2" t="s">
        <v>1293</v>
      </c>
      <c r="D3" s="2" t="s">
        <v>1297</v>
      </c>
      <c r="E3" s="2" t="s">
        <v>1300</v>
      </c>
    </row>
    <row r="4" spans="1:5" x14ac:dyDescent="0.25">
      <c r="A4" s="2" t="s">
        <v>1303</v>
      </c>
      <c r="B4" s="2" t="s">
        <v>1304</v>
      </c>
      <c r="C4" s="2" t="s">
        <v>1293</v>
      </c>
      <c r="D4" s="2" t="s">
        <v>1297</v>
      </c>
      <c r="E4" s="2" t="s">
        <v>1300</v>
      </c>
    </row>
    <row r="5" spans="1:5" x14ac:dyDescent="0.25">
      <c r="A5" s="2" t="s">
        <v>1305</v>
      </c>
      <c r="B5" s="2" t="s">
        <v>1306</v>
      </c>
      <c r="C5" s="2" t="s">
        <v>1294</v>
      </c>
      <c r="D5" s="2" t="s">
        <v>1295</v>
      </c>
      <c r="E5" s="2" t="s">
        <v>1307</v>
      </c>
    </row>
    <row r="6" spans="1:5" x14ac:dyDescent="0.25">
      <c r="A6" s="2" t="s">
        <v>1308</v>
      </c>
      <c r="B6" s="2" t="s">
        <v>1309</v>
      </c>
      <c r="C6" s="2" t="s">
        <v>1293</v>
      </c>
      <c r="D6" s="2" t="s">
        <v>1297</v>
      </c>
      <c r="E6" s="2" t="s">
        <v>1300</v>
      </c>
    </row>
  </sheetData>
  <sheetProtection algorithmName="SHA-512" hashValue="vx8Lp+KjiskUdKsHOjgJgXwzNU3/2X7vh/itkHWh3rfNvklfCFLDpekOKLHPYM5bo3pVk+zfiYrNcUAqUf/N/g==" saltValue="j8fJMgYQ9OmpMFUbvm3VtA==" spinCount="100000" sheet="1" sort="0" autoFilter="0"/>
  <autoFilter ref="A1:E6" xr:uid="{B7429511-FB20-45F2-9309-641F129B40F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3DE9-BB2C-43A4-A714-F546F15A635A}">
  <dimension ref="A1:B3"/>
  <sheetViews>
    <sheetView workbookViewId="0">
      <selection activeCell="D6" sqref="D6"/>
    </sheetView>
  </sheetViews>
  <sheetFormatPr defaultRowHeight="15" x14ac:dyDescent="0.25"/>
  <cols>
    <col min="1" max="1" width="20" customWidth="1"/>
  </cols>
  <sheetData>
    <row r="1" spans="1:2" x14ac:dyDescent="0.25">
      <c r="A1" s="12" t="s">
        <v>1312</v>
      </c>
      <c r="B1" s="12" t="s">
        <v>1313</v>
      </c>
    </row>
    <row r="2" spans="1:2" x14ac:dyDescent="0.25">
      <c r="A2" s="1" t="s">
        <v>16</v>
      </c>
      <c r="B2" s="1" t="s">
        <v>1310</v>
      </c>
    </row>
    <row r="3" spans="1:2" x14ac:dyDescent="0.25">
      <c r="A3" s="1" t="s">
        <v>17</v>
      </c>
      <c r="B3" s="1" t="s">
        <v>1311</v>
      </c>
    </row>
  </sheetData>
  <sheetProtection algorithmName="SHA-512" hashValue="/nbxgsS6DhepycuMFbquoh/VWbiXEwW0W6DokgnwnOIQgW4STwteETU27bH5k3SjTHpwDasqzPVm3lIuWhKGwQ==" saltValue="N9IZvbB/cGVyhfriBlZ6D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8302-75C5-4EF1-81C2-4A2D02CAF052}">
  <dimension ref="A1:B3"/>
  <sheetViews>
    <sheetView workbookViewId="0">
      <selection activeCell="E22" sqref="E22"/>
    </sheetView>
  </sheetViews>
  <sheetFormatPr defaultRowHeight="15" x14ac:dyDescent="0.25"/>
  <cols>
    <col min="1" max="1" width="26.42578125" customWidth="1"/>
    <col min="2" max="2" width="27.5703125" customWidth="1"/>
  </cols>
  <sheetData>
    <row r="1" spans="1:2" x14ac:dyDescent="0.25">
      <c r="A1" s="14" t="s">
        <v>1317</v>
      </c>
      <c r="B1" s="14" t="s">
        <v>1314</v>
      </c>
    </row>
    <row r="2" spans="1:2" x14ac:dyDescent="0.25">
      <c r="A2" s="13" t="s">
        <v>23</v>
      </c>
      <c r="B2" s="13" t="s">
        <v>23</v>
      </c>
    </row>
    <row r="3" spans="1:2" x14ac:dyDescent="0.25">
      <c r="A3" s="13" t="s">
        <v>1315</v>
      </c>
      <c r="B3" s="13" t="s">
        <v>1316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6EFA5-A36C-41FC-AB40-3A25E850EE4A}">
  <dimension ref="A1:B3"/>
  <sheetViews>
    <sheetView workbookViewId="0">
      <selection activeCell="B13" sqref="B13"/>
    </sheetView>
  </sheetViews>
  <sheetFormatPr defaultRowHeight="15" x14ac:dyDescent="0.25"/>
  <cols>
    <col min="1" max="1" width="57" customWidth="1"/>
    <col min="2" max="2" width="22.28515625" customWidth="1"/>
  </cols>
  <sheetData>
    <row r="1" spans="1:2" x14ac:dyDescent="0.25">
      <c r="A1" s="15" t="s">
        <v>1319</v>
      </c>
      <c r="B1" s="14" t="s">
        <v>1314</v>
      </c>
    </row>
    <row r="2" spans="1:2" x14ac:dyDescent="0.25">
      <c r="A2" s="13" t="s">
        <v>1323</v>
      </c>
      <c r="B2" s="13" t="s">
        <v>1320</v>
      </c>
    </row>
    <row r="3" spans="1:2" x14ac:dyDescent="0.25">
      <c r="A3" s="13" t="s">
        <v>1404</v>
      </c>
      <c r="B3" s="13" t="s">
        <v>1321</v>
      </c>
    </row>
  </sheetData>
  <sortState xmlns:xlrd2="http://schemas.microsoft.com/office/spreadsheetml/2017/richdata2" ref="A2:B3">
    <sortCondition ref="A2:A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FEC3-240D-4277-B31E-2472623EBC0D}">
  <dimension ref="A1:D431"/>
  <sheetViews>
    <sheetView workbookViewId="0">
      <selection activeCell="G6" sqref="G6"/>
    </sheetView>
  </sheetViews>
  <sheetFormatPr defaultRowHeight="15" x14ac:dyDescent="0.25"/>
  <cols>
    <col min="1" max="1" width="32.140625" customWidth="1"/>
    <col min="2" max="4" width="23" customWidth="1"/>
  </cols>
  <sheetData>
    <row r="1" spans="1:4" x14ac:dyDescent="0.25">
      <c r="A1" s="44" t="s">
        <v>30</v>
      </c>
      <c r="B1" s="44" t="s">
        <v>31</v>
      </c>
      <c r="C1" s="44" t="s">
        <v>32</v>
      </c>
      <c r="D1" s="44" t="s">
        <v>33</v>
      </c>
    </row>
    <row r="2" spans="1:4" ht="38.25" x14ac:dyDescent="0.25">
      <c r="A2" s="50" t="s">
        <v>324</v>
      </c>
      <c r="B2" s="50" t="s">
        <v>325</v>
      </c>
      <c r="C2" s="50" t="s">
        <v>326</v>
      </c>
      <c r="D2" s="50" t="s">
        <v>59</v>
      </c>
    </row>
    <row r="3" spans="1:4" ht="38.25" x14ac:dyDescent="0.25">
      <c r="A3" s="50" t="s">
        <v>646</v>
      </c>
      <c r="B3" s="50" t="s">
        <v>647</v>
      </c>
      <c r="C3" s="50" t="s">
        <v>648</v>
      </c>
      <c r="D3" s="50" t="s">
        <v>59</v>
      </c>
    </row>
    <row r="4" spans="1:4" ht="38.25" x14ac:dyDescent="0.25">
      <c r="A4" s="50" t="s">
        <v>852</v>
      </c>
      <c r="B4" s="50" t="s">
        <v>853</v>
      </c>
      <c r="C4" s="50" t="s">
        <v>854</v>
      </c>
      <c r="D4" s="50" t="s">
        <v>59</v>
      </c>
    </row>
    <row r="5" spans="1:4" ht="38.25" x14ac:dyDescent="0.25">
      <c r="A5" s="50" t="s">
        <v>1015</v>
      </c>
      <c r="B5" s="50" t="s">
        <v>1016</v>
      </c>
      <c r="C5" s="50" t="s">
        <v>1017</v>
      </c>
      <c r="D5" s="50" t="s">
        <v>59</v>
      </c>
    </row>
    <row r="6" spans="1:4" ht="38.25" x14ac:dyDescent="0.25">
      <c r="A6" s="50" t="s">
        <v>1226</v>
      </c>
      <c r="B6" s="50" t="s">
        <v>1227</v>
      </c>
      <c r="C6" s="50" t="s">
        <v>1228</v>
      </c>
      <c r="D6" s="50" t="s">
        <v>52</v>
      </c>
    </row>
    <row r="7" spans="1:4" ht="38.25" x14ac:dyDescent="0.25">
      <c r="A7" s="50" t="s">
        <v>1241</v>
      </c>
      <c r="B7" s="50" t="s">
        <v>1242</v>
      </c>
      <c r="C7" s="50" t="s">
        <v>1225</v>
      </c>
      <c r="D7" s="50" t="s">
        <v>59</v>
      </c>
    </row>
    <row r="8" spans="1:4" x14ac:dyDescent="0.25">
      <c r="A8" s="43"/>
      <c r="B8" s="43"/>
      <c r="C8" s="43"/>
      <c r="D8" s="43"/>
    </row>
    <row r="9" spans="1:4" ht="38.25" x14ac:dyDescent="0.25">
      <c r="A9" s="45" t="s">
        <v>209</v>
      </c>
      <c r="B9" s="45" t="s">
        <v>210</v>
      </c>
      <c r="C9" s="45" t="s">
        <v>211</v>
      </c>
      <c r="D9" s="45" t="s">
        <v>59</v>
      </c>
    </row>
    <row r="10" spans="1:4" ht="51" x14ac:dyDescent="0.25">
      <c r="A10" s="45" t="s">
        <v>259</v>
      </c>
      <c r="B10" s="45" t="s">
        <v>260</v>
      </c>
      <c r="C10" s="45" t="s">
        <v>261</v>
      </c>
      <c r="D10" s="45" t="s">
        <v>52</v>
      </c>
    </row>
    <row r="11" spans="1:4" ht="38.25" x14ac:dyDescent="0.25">
      <c r="A11" s="45" t="s">
        <v>284</v>
      </c>
      <c r="B11" s="45" t="s">
        <v>285</v>
      </c>
      <c r="C11" s="45" t="s">
        <v>286</v>
      </c>
      <c r="D11" s="45" t="s">
        <v>59</v>
      </c>
    </row>
    <row r="12" spans="1:4" ht="51" x14ac:dyDescent="0.25">
      <c r="A12" s="45" t="s">
        <v>556</v>
      </c>
      <c r="B12" s="45" t="s">
        <v>557</v>
      </c>
      <c r="C12" s="45" t="s">
        <v>558</v>
      </c>
      <c r="D12" s="45" t="s">
        <v>52</v>
      </c>
    </row>
    <row r="13" spans="1:4" ht="38.25" x14ac:dyDescent="0.25">
      <c r="A13" s="45" t="s">
        <v>588</v>
      </c>
      <c r="B13" s="45" t="s">
        <v>589</v>
      </c>
      <c r="C13" s="45" t="s">
        <v>590</v>
      </c>
      <c r="D13" s="45" t="s">
        <v>59</v>
      </c>
    </row>
    <row r="14" spans="1:4" ht="38.25" x14ac:dyDescent="0.25">
      <c r="A14" s="45" t="s">
        <v>591</v>
      </c>
      <c r="B14" s="45" t="s">
        <v>592</v>
      </c>
      <c r="C14" s="45" t="s">
        <v>593</v>
      </c>
      <c r="D14" s="45" t="s">
        <v>59</v>
      </c>
    </row>
    <row r="15" spans="1:4" ht="38.25" x14ac:dyDescent="0.25">
      <c r="A15" s="45" t="s">
        <v>594</v>
      </c>
      <c r="B15" s="45" t="s">
        <v>595</v>
      </c>
      <c r="C15" s="45" t="s">
        <v>596</v>
      </c>
      <c r="D15" s="45" t="s">
        <v>59</v>
      </c>
    </row>
    <row r="16" spans="1:4" ht="38.25" x14ac:dyDescent="0.25">
      <c r="A16" s="50" t="s">
        <v>324</v>
      </c>
      <c r="B16" s="50" t="s">
        <v>325</v>
      </c>
      <c r="C16" s="50" t="s">
        <v>326</v>
      </c>
      <c r="D16" s="50" t="s">
        <v>59</v>
      </c>
    </row>
    <row r="17" spans="1:4" ht="38.25" x14ac:dyDescent="0.25">
      <c r="A17" s="50" t="s">
        <v>646</v>
      </c>
      <c r="B17" s="50" t="s">
        <v>647</v>
      </c>
      <c r="C17" s="50" t="s">
        <v>648</v>
      </c>
      <c r="D17" s="50" t="s">
        <v>59</v>
      </c>
    </row>
    <row r="18" spans="1:4" ht="38.25" x14ac:dyDescent="0.25">
      <c r="A18" s="50" t="s">
        <v>852</v>
      </c>
      <c r="B18" s="50" t="s">
        <v>853</v>
      </c>
      <c r="C18" s="50" t="s">
        <v>854</v>
      </c>
      <c r="D18" s="50" t="s">
        <v>59</v>
      </c>
    </row>
    <row r="19" spans="1:4" ht="38.25" x14ac:dyDescent="0.25">
      <c r="A19" s="50" t="s">
        <v>1015</v>
      </c>
      <c r="B19" s="50" t="s">
        <v>1016</v>
      </c>
      <c r="C19" s="50" t="s">
        <v>1017</v>
      </c>
      <c r="D19" s="50" t="s">
        <v>59</v>
      </c>
    </row>
    <row r="20" spans="1:4" ht="38.25" x14ac:dyDescent="0.25">
      <c r="A20" s="50" t="s">
        <v>1226</v>
      </c>
      <c r="B20" s="50" t="s">
        <v>1227</v>
      </c>
      <c r="C20" s="50" t="s">
        <v>1228</v>
      </c>
      <c r="D20" s="50" t="s">
        <v>52</v>
      </c>
    </row>
    <row r="21" spans="1:4" ht="38.25" x14ac:dyDescent="0.25">
      <c r="A21" s="50" t="s">
        <v>1241</v>
      </c>
      <c r="B21" s="50" t="s">
        <v>1242</v>
      </c>
      <c r="C21" s="50" t="s">
        <v>1225</v>
      </c>
      <c r="D21" s="50" t="s">
        <v>59</v>
      </c>
    </row>
    <row r="22" spans="1:4" ht="38.25" x14ac:dyDescent="0.25">
      <c r="A22" s="4" t="s">
        <v>34</v>
      </c>
      <c r="B22" s="4" t="s">
        <v>35</v>
      </c>
      <c r="C22" s="4" t="s">
        <v>36</v>
      </c>
      <c r="D22" s="4" t="s">
        <v>37</v>
      </c>
    </row>
    <row r="23" spans="1:4" ht="38.25" x14ac:dyDescent="0.25">
      <c r="A23" s="4" t="s">
        <v>38</v>
      </c>
      <c r="B23" s="4" t="s">
        <v>39</v>
      </c>
      <c r="C23" s="4" t="s">
        <v>40</v>
      </c>
      <c r="D23" s="4" t="s">
        <v>37</v>
      </c>
    </row>
    <row r="24" spans="1:4" ht="38.25" x14ac:dyDescent="0.25">
      <c r="A24" s="4" t="s">
        <v>41</v>
      </c>
      <c r="B24" s="4" t="s">
        <v>42</v>
      </c>
      <c r="C24" s="4" t="s">
        <v>43</v>
      </c>
      <c r="D24" s="4" t="s">
        <v>37</v>
      </c>
    </row>
    <row r="25" spans="1:4" ht="38.25" x14ac:dyDescent="0.25">
      <c r="A25" s="4" t="s">
        <v>44</v>
      </c>
      <c r="B25" s="4" t="s">
        <v>45</v>
      </c>
      <c r="C25" s="4" t="s">
        <v>43</v>
      </c>
      <c r="D25" s="4" t="s">
        <v>37</v>
      </c>
    </row>
    <row r="26" spans="1:4" ht="38.25" x14ac:dyDescent="0.25">
      <c r="A26" s="4" t="s">
        <v>46</v>
      </c>
      <c r="B26" s="4" t="s">
        <v>47</v>
      </c>
      <c r="C26" s="4" t="s">
        <v>48</v>
      </c>
      <c r="D26" s="4" t="s">
        <v>37</v>
      </c>
    </row>
    <row r="27" spans="1:4" ht="38.25" x14ac:dyDescent="0.25">
      <c r="A27" s="4" t="s">
        <v>49</v>
      </c>
      <c r="B27" s="4" t="s">
        <v>50</v>
      </c>
      <c r="C27" s="4" t="s">
        <v>51</v>
      </c>
      <c r="D27" s="4" t="s">
        <v>52</v>
      </c>
    </row>
    <row r="28" spans="1:4" ht="38.25" x14ac:dyDescent="0.25">
      <c r="A28" s="4" t="s">
        <v>53</v>
      </c>
      <c r="B28" s="4" t="s">
        <v>54</v>
      </c>
      <c r="C28" s="4" t="s">
        <v>55</v>
      </c>
      <c r="D28" s="4" t="s">
        <v>37</v>
      </c>
    </row>
    <row r="29" spans="1:4" ht="38.25" x14ac:dyDescent="0.25">
      <c r="A29" s="4" t="s">
        <v>56</v>
      </c>
      <c r="B29" s="4" t="s">
        <v>57</v>
      </c>
      <c r="C29" s="4" t="s">
        <v>58</v>
      </c>
      <c r="D29" s="4" t="s">
        <v>59</v>
      </c>
    </row>
    <row r="30" spans="1:4" ht="38.25" x14ac:dyDescent="0.25">
      <c r="A30" s="4" t="s">
        <v>60</v>
      </c>
      <c r="B30" s="4" t="s">
        <v>61</v>
      </c>
      <c r="C30" s="4" t="s">
        <v>62</v>
      </c>
      <c r="D30" s="4" t="s">
        <v>52</v>
      </c>
    </row>
    <row r="31" spans="1:4" ht="38.25" x14ac:dyDescent="0.25">
      <c r="A31" s="4" t="s">
        <v>63</v>
      </c>
      <c r="B31" s="4" t="s">
        <v>64</v>
      </c>
      <c r="C31" s="4" t="s">
        <v>65</v>
      </c>
      <c r="D31" s="4" t="s">
        <v>52</v>
      </c>
    </row>
    <row r="32" spans="1:4" ht="38.25" x14ac:dyDescent="0.25">
      <c r="A32" s="4" t="s">
        <v>66</v>
      </c>
      <c r="B32" s="4" t="s">
        <v>67</v>
      </c>
      <c r="C32" s="4" t="s">
        <v>68</v>
      </c>
      <c r="D32" s="4" t="s">
        <v>52</v>
      </c>
    </row>
    <row r="33" spans="1:4" ht="38.25" x14ac:dyDescent="0.25">
      <c r="A33" s="4" t="s">
        <v>69</v>
      </c>
      <c r="B33" s="4" t="s">
        <v>70</v>
      </c>
      <c r="C33" s="4" t="s">
        <v>71</v>
      </c>
      <c r="D33" s="4" t="s">
        <v>52</v>
      </c>
    </row>
    <row r="34" spans="1:4" ht="38.25" x14ac:dyDescent="0.25">
      <c r="A34" s="4" t="s">
        <v>72</v>
      </c>
      <c r="B34" s="4" t="s">
        <v>73</v>
      </c>
      <c r="C34" s="4" t="s">
        <v>74</v>
      </c>
      <c r="D34" s="4" t="s">
        <v>52</v>
      </c>
    </row>
    <row r="35" spans="1:4" ht="51" x14ac:dyDescent="0.25">
      <c r="A35" s="4" t="s">
        <v>75</v>
      </c>
      <c r="B35" s="4" t="s">
        <v>76</v>
      </c>
      <c r="C35" s="4" t="s">
        <v>77</v>
      </c>
      <c r="D35" s="4" t="s">
        <v>52</v>
      </c>
    </row>
    <row r="36" spans="1:4" ht="38.25" x14ac:dyDescent="0.25">
      <c r="A36" s="4" t="s">
        <v>78</v>
      </c>
      <c r="B36" s="4" t="s">
        <v>79</v>
      </c>
      <c r="C36" s="4" t="s">
        <v>80</v>
      </c>
      <c r="D36" s="4" t="s">
        <v>59</v>
      </c>
    </row>
    <row r="37" spans="1:4" ht="38.25" x14ac:dyDescent="0.25">
      <c r="A37" s="4" t="s">
        <v>81</v>
      </c>
      <c r="B37" s="4" t="s">
        <v>82</v>
      </c>
      <c r="C37" s="4" t="s">
        <v>83</v>
      </c>
      <c r="D37" s="4" t="s">
        <v>52</v>
      </c>
    </row>
    <row r="38" spans="1:4" ht="38.25" x14ac:dyDescent="0.25">
      <c r="A38" s="4" t="s">
        <v>84</v>
      </c>
      <c r="B38" s="4" t="s">
        <v>85</v>
      </c>
      <c r="C38" s="4" t="s">
        <v>86</v>
      </c>
      <c r="D38" s="4" t="s">
        <v>37</v>
      </c>
    </row>
    <row r="39" spans="1:4" ht="38.25" x14ac:dyDescent="0.25">
      <c r="A39" s="4" t="s">
        <v>87</v>
      </c>
      <c r="B39" s="4" t="s">
        <v>88</v>
      </c>
      <c r="C39" s="4" t="s">
        <v>89</v>
      </c>
      <c r="D39" s="4" t="s">
        <v>37</v>
      </c>
    </row>
    <row r="40" spans="1:4" ht="38.25" x14ac:dyDescent="0.25">
      <c r="A40" s="4" t="s">
        <v>90</v>
      </c>
      <c r="B40" s="4" t="s">
        <v>91</v>
      </c>
      <c r="C40" s="4" t="s">
        <v>86</v>
      </c>
      <c r="D40" s="4" t="s">
        <v>37</v>
      </c>
    </row>
    <row r="41" spans="1:4" ht="38.25" x14ac:dyDescent="0.25">
      <c r="A41" s="4" t="s">
        <v>92</v>
      </c>
      <c r="B41" s="4" t="s">
        <v>93</v>
      </c>
      <c r="C41" s="4" t="s">
        <v>86</v>
      </c>
      <c r="D41" s="4" t="s">
        <v>37</v>
      </c>
    </row>
    <row r="42" spans="1:4" ht="38.25" x14ac:dyDescent="0.25">
      <c r="A42" s="4" t="s">
        <v>94</v>
      </c>
      <c r="B42" s="4" t="s">
        <v>95</v>
      </c>
      <c r="C42" s="4" t="s">
        <v>96</v>
      </c>
      <c r="D42" s="4" t="s">
        <v>52</v>
      </c>
    </row>
    <row r="43" spans="1:4" ht="38.25" x14ac:dyDescent="0.25">
      <c r="A43" s="4" t="s">
        <v>97</v>
      </c>
      <c r="B43" s="4" t="s">
        <v>98</v>
      </c>
      <c r="C43" s="4" t="s">
        <v>99</v>
      </c>
      <c r="D43" s="4" t="s">
        <v>100</v>
      </c>
    </row>
    <row r="44" spans="1:4" ht="51" x14ac:dyDescent="0.25">
      <c r="A44" s="4" t="s">
        <v>101</v>
      </c>
      <c r="B44" s="4" t="s">
        <v>102</v>
      </c>
      <c r="C44" s="4" t="s">
        <v>103</v>
      </c>
      <c r="D44" s="4" t="s">
        <v>52</v>
      </c>
    </row>
    <row r="45" spans="1:4" ht="51" x14ac:dyDescent="0.25">
      <c r="A45" s="4" t="s">
        <v>104</v>
      </c>
      <c r="B45" s="4" t="s">
        <v>105</v>
      </c>
      <c r="C45" s="4" t="s">
        <v>106</v>
      </c>
      <c r="D45" s="4" t="s">
        <v>100</v>
      </c>
    </row>
    <row r="46" spans="1:4" ht="51" x14ac:dyDescent="0.25">
      <c r="A46" s="4" t="s">
        <v>107</v>
      </c>
      <c r="B46" s="4" t="s">
        <v>108</v>
      </c>
      <c r="C46" s="4" t="s">
        <v>109</v>
      </c>
      <c r="D46" s="4" t="s">
        <v>52</v>
      </c>
    </row>
    <row r="47" spans="1:4" ht="51" x14ac:dyDescent="0.25">
      <c r="A47" s="4" t="s">
        <v>110</v>
      </c>
      <c r="B47" s="4" t="s">
        <v>111</v>
      </c>
      <c r="C47" s="4" t="s">
        <v>112</v>
      </c>
      <c r="D47" s="4" t="s">
        <v>52</v>
      </c>
    </row>
    <row r="48" spans="1:4" ht="38.25" x14ac:dyDescent="0.25">
      <c r="A48" s="4" t="s">
        <v>113</v>
      </c>
      <c r="B48" s="4" t="s">
        <v>114</v>
      </c>
      <c r="C48" s="4" t="s">
        <v>115</v>
      </c>
      <c r="D48" s="4" t="s">
        <v>52</v>
      </c>
    </row>
    <row r="49" spans="1:4" ht="38.25" x14ac:dyDescent="0.25">
      <c r="A49" s="4" t="s">
        <v>116</v>
      </c>
      <c r="B49" s="4" t="s">
        <v>117</v>
      </c>
      <c r="C49" s="4" t="s">
        <v>118</v>
      </c>
      <c r="D49" s="4" t="s">
        <v>52</v>
      </c>
    </row>
    <row r="50" spans="1:4" ht="38.25" x14ac:dyDescent="0.25">
      <c r="A50" s="4" t="s">
        <v>119</v>
      </c>
      <c r="B50" s="4" t="s">
        <v>120</v>
      </c>
      <c r="C50" s="4" t="s">
        <v>121</v>
      </c>
      <c r="D50" s="4" t="s">
        <v>52</v>
      </c>
    </row>
    <row r="51" spans="1:4" ht="38.25" x14ac:dyDescent="0.25">
      <c r="A51" s="4" t="s">
        <v>122</v>
      </c>
      <c r="B51" s="4" t="s">
        <v>123</v>
      </c>
      <c r="C51" s="4" t="s">
        <v>124</v>
      </c>
      <c r="D51" s="4" t="s">
        <v>52</v>
      </c>
    </row>
    <row r="52" spans="1:4" ht="38.25" x14ac:dyDescent="0.25">
      <c r="A52" s="4" t="s">
        <v>125</v>
      </c>
      <c r="B52" s="4" t="s">
        <v>126</v>
      </c>
      <c r="C52" s="4" t="s">
        <v>127</v>
      </c>
      <c r="D52" s="4" t="s">
        <v>100</v>
      </c>
    </row>
    <row r="53" spans="1:4" ht="38.25" x14ac:dyDescent="0.25">
      <c r="A53" s="4" t="s">
        <v>128</v>
      </c>
      <c r="B53" s="4" t="s">
        <v>129</v>
      </c>
      <c r="C53" s="4" t="s">
        <v>130</v>
      </c>
      <c r="D53" s="4" t="s">
        <v>59</v>
      </c>
    </row>
    <row r="54" spans="1:4" ht="38.25" x14ac:dyDescent="0.25">
      <c r="A54" s="4" t="s">
        <v>131</v>
      </c>
      <c r="B54" s="4" t="s">
        <v>132</v>
      </c>
      <c r="C54" s="4" t="s">
        <v>133</v>
      </c>
      <c r="D54" s="4" t="s">
        <v>52</v>
      </c>
    </row>
    <row r="55" spans="1:4" ht="38.25" x14ac:dyDescent="0.25">
      <c r="A55" s="4" t="s">
        <v>134</v>
      </c>
      <c r="B55" s="4" t="s">
        <v>135</v>
      </c>
      <c r="C55" s="4" t="s">
        <v>136</v>
      </c>
      <c r="D55" s="4" t="s">
        <v>52</v>
      </c>
    </row>
    <row r="56" spans="1:4" ht="38.25" x14ac:dyDescent="0.25">
      <c r="A56" s="4" t="s">
        <v>137</v>
      </c>
      <c r="B56" s="4" t="s">
        <v>138</v>
      </c>
      <c r="C56" s="4" t="s">
        <v>139</v>
      </c>
      <c r="D56" s="4" t="s">
        <v>52</v>
      </c>
    </row>
    <row r="57" spans="1:4" ht="51" x14ac:dyDescent="0.25">
      <c r="A57" s="4" t="s">
        <v>140</v>
      </c>
      <c r="B57" s="4" t="s">
        <v>141</v>
      </c>
      <c r="C57" s="4" t="s">
        <v>142</v>
      </c>
      <c r="D57" s="4" t="s">
        <v>52</v>
      </c>
    </row>
    <row r="58" spans="1:4" ht="38.25" x14ac:dyDescent="0.25">
      <c r="A58" s="4" t="s">
        <v>143</v>
      </c>
      <c r="B58" s="4" t="s">
        <v>144</v>
      </c>
      <c r="C58" s="4" t="s">
        <v>145</v>
      </c>
      <c r="D58" s="4" t="s">
        <v>52</v>
      </c>
    </row>
    <row r="59" spans="1:4" ht="38.25" x14ac:dyDescent="0.25">
      <c r="A59" s="4" t="s">
        <v>146</v>
      </c>
      <c r="B59" s="4" t="s">
        <v>147</v>
      </c>
      <c r="C59" s="4" t="s">
        <v>148</v>
      </c>
      <c r="D59" s="4" t="s">
        <v>52</v>
      </c>
    </row>
    <row r="60" spans="1:4" ht="38.25" x14ac:dyDescent="0.25">
      <c r="A60" s="4" t="s">
        <v>149</v>
      </c>
      <c r="B60" s="4" t="s">
        <v>150</v>
      </c>
      <c r="C60" s="4" t="s">
        <v>151</v>
      </c>
      <c r="D60" s="4" t="s">
        <v>100</v>
      </c>
    </row>
    <row r="61" spans="1:4" ht="38.25" x14ac:dyDescent="0.25">
      <c r="A61" s="4" t="s">
        <v>152</v>
      </c>
      <c r="B61" s="4" t="s">
        <v>153</v>
      </c>
      <c r="C61" s="4" t="s">
        <v>154</v>
      </c>
      <c r="D61" s="4" t="s">
        <v>52</v>
      </c>
    </row>
    <row r="62" spans="1:4" ht="51" x14ac:dyDescent="0.25">
      <c r="A62" s="4" t="s">
        <v>155</v>
      </c>
      <c r="B62" s="4" t="s">
        <v>156</v>
      </c>
      <c r="C62" s="4" t="s">
        <v>157</v>
      </c>
      <c r="D62" s="4" t="s">
        <v>100</v>
      </c>
    </row>
    <row r="63" spans="1:4" ht="38.25" x14ac:dyDescent="0.25">
      <c r="A63" s="4" t="s">
        <v>158</v>
      </c>
      <c r="B63" s="4" t="s">
        <v>159</v>
      </c>
      <c r="C63" s="4" t="s">
        <v>160</v>
      </c>
      <c r="D63" s="4" t="s">
        <v>100</v>
      </c>
    </row>
    <row r="64" spans="1:4" ht="51" x14ac:dyDescent="0.25">
      <c r="A64" s="4" t="s">
        <v>161</v>
      </c>
      <c r="B64" s="4" t="s">
        <v>162</v>
      </c>
      <c r="C64" s="4" t="s">
        <v>163</v>
      </c>
      <c r="D64" s="4" t="s">
        <v>52</v>
      </c>
    </row>
    <row r="65" spans="1:4" ht="38.25" x14ac:dyDescent="0.25">
      <c r="A65" s="4" t="s">
        <v>164</v>
      </c>
      <c r="B65" s="4" t="s">
        <v>165</v>
      </c>
      <c r="C65" s="4" t="s">
        <v>166</v>
      </c>
      <c r="D65" s="4" t="s">
        <v>52</v>
      </c>
    </row>
    <row r="66" spans="1:4" ht="38.25" x14ac:dyDescent="0.25">
      <c r="A66" s="4" t="s">
        <v>167</v>
      </c>
      <c r="B66" s="4" t="s">
        <v>168</v>
      </c>
      <c r="C66" s="4" t="s">
        <v>169</v>
      </c>
      <c r="D66" s="4" t="s">
        <v>100</v>
      </c>
    </row>
    <row r="67" spans="1:4" ht="38.25" x14ac:dyDescent="0.25">
      <c r="A67" s="4" t="s">
        <v>170</v>
      </c>
      <c r="B67" s="4" t="s">
        <v>171</v>
      </c>
      <c r="C67" s="4" t="s">
        <v>172</v>
      </c>
      <c r="D67" s="4" t="s">
        <v>100</v>
      </c>
    </row>
    <row r="68" spans="1:4" ht="51" x14ac:dyDescent="0.25">
      <c r="A68" s="4" t="s">
        <v>173</v>
      </c>
      <c r="B68" s="4" t="s">
        <v>174</v>
      </c>
      <c r="C68" s="4" t="s">
        <v>175</v>
      </c>
      <c r="D68" s="4" t="s">
        <v>100</v>
      </c>
    </row>
    <row r="69" spans="1:4" ht="38.25" x14ac:dyDescent="0.25">
      <c r="A69" s="4" t="s">
        <v>176</v>
      </c>
      <c r="B69" s="4" t="s">
        <v>177</v>
      </c>
      <c r="C69" s="4" t="s">
        <v>178</v>
      </c>
      <c r="D69" s="4" t="s">
        <v>100</v>
      </c>
    </row>
    <row r="70" spans="1:4" ht="38.25" x14ac:dyDescent="0.25">
      <c r="A70" s="4" t="s">
        <v>179</v>
      </c>
      <c r="B70" s="4" t="s">
        <v>180</v>
      </c>
      <c r="C70" s="4" t="s">
        <v>181</v>
      </c>
      <c r="D70" s="4" t="s">
        <v>100</v>
      </c>
    </row>
    <row r="71" spans="1:4" ht="38.25" x14ac:dyDescent="0.25">
      <c r="A71" s="4" t="s">
        <v>182</v>
      </c>
      <c r="B71" s="4" t="s">
        <v>183</v>
      </c>
      <c r="C71" s="4" t="s">
        <v>184</v>
      </c>
      <c r="D71" s="4" t="s">
        <v>100</v>
      </c>
    </row>
    <row r="72" spans="1:4" ht="38.25" x14ac:dyDescent="0.25">
      <c r="A72" s="4" t="s">
        <v>185</v>
      </c>
      <c r="B72" s="4" t="s">
        <v>186</v>
      </c>
      <c r="C72" s="4" t="s">
        <v>187</v>
      </c>
      <c r="D72" s="4" t="s">
        <v>100</v>
      </c>
    </row>
    <row r="73" spans="1:4" ht="38.25" x14ac:dyDescent="0.25">
      <c r="A73" s="4" t="s">
        <v>188</v>
      </c>
      <c r="B73" s="4" t="s">
        <v>189</v>
      </c>
      <c r="C73" s="4" t="s">
        <v>190</v>
      </c>
      <c r="D73" s="4" t="s">
        <v>52</v>
      </c>
    </row>
    <row r="74" spans="1:4" ht="38.25" x14ac:dyDescent="0.25">
      <c r="A74" s="4" t="s">
        <v>191</v>
      </c>
      <c r="B74" s="4" t="s">
        <v>192</v>
      </c>
      <c r="C74" s="4" t="s">
        <v>193</v>
      </c>
      <c r="D74" s="4" t="s">
        <v>52</v>
      </c>
    </row>
    <row r="75" spans="1:4" ht="51" x14ac:dyDescent="0.25">
      <c r="A75" s="4" t="s">
        <v>194</v>
      </c>
      <c r="B75" s="4" t="s">
        <v>195</v>
      </c>
      <c r="C75" s="4" t="s">
        <v>196</v>
      </c>
      <c r="D75" s="4" t="s">
        <v>52</v>
      </c>
    </row>
    <row r="76" spans="1:4" ht="38.25" x14ac:dyDescent="0.25">
      <c r="A76" s="4" t="s">
        <v>197</v>
      </c>
      <c r="B76" s="4" t="s">
        <v>198</v>
      </c>
      <c r="C76" s="4" t="s">
        <v>199</v>
      </c>
      <c r="D76" s="4" t="s">
        <v>59</v>
      </c>
    </row>
    <row r="77" spans="1:4" ht="38.25" x14ac:dyDescent="0.25">
      <c r="A77" s="4" t="s">
        <v>200</v>
      </c>
      <c r="B77" s="4" t="s">
        <v>201</v>
      </c>
      <c r="C77" s="4" t="s">
        <v>202</v>
      </c>
      <c r="D77" s="4" t="s">
        <v>52</v>
      </c>
    </row>
    <row r="78" spans="1:4" ht="38.25" x14ac:dyDescent="0.25">
      <c r="A78" s="4" t="s">
        <v>203</v>
      </c>
      <c r="B78" s="4" t="s">
        <v>204</v>
      </c>
      <c r="C78" s="4" t="s">
        <v>205</v>
      </c>
      <c r="D78" s="4" t="s">
        <v>100</v>
      </c>
    </row>
    <row r="79" spans="1:4" ht="51" x14ac:dyDescent="0.25">
      <c r="A79" s="4" t="s">
        <v>206</v>
      </c>
      <c r="B79" s="4" t="s">
        <v>207</v>
      </c>
      <c r="C79" s="4" t="s">
        <v>208</v>
      </c>
      <c r="D79" s="4" t="s">
        <v>52</v>
      </c>
    </row>
    <row r="80" spans="1:4" ht="38.25" x14ac:dyDescent="0.25">
      <c r="A80" s="4" t="s">
        <v>212</v>
      </c>
      <c r="B80" s="4" t="s">
        <v>213</v>
      </c>
      <c r="C80" s="4" t="s">
        <v>214</v>
      </c>
      <c r="D80" s="4" t="s">
        <v>37</v>
      </c>
    </row>
    <row r="81" spans="1:4" ht="38.25" x14ac:dyDescent="0.25">
      <c r="A81" s="4" t="s">
        <v>215</v>
      </c>
      <c r="B81" s="4" t="s">
        <v>216</v>
      </c>
      <c r="C81" s="4" t="s">
        <v>217</v>
      </c>
      <c r="D81" s="4" t="s">
        <v>37</v>
      </c>
    </row>
    <row r="82" spans="1:4" ht="38.25" x14ac:dyDescent="0.25">
      <c r="A82" s="4" t="s">
        <v>218</v>
      </c>
      <c r="B82" s="4" t="s">
        <v>219</v>
      </c>
      <c r="C82" s="4" t="s">
        <v>220</v>
      </c>
      <c r="D82" s="4" t="s">
        <v>37</v>
      </c>
    </row>
    <row r="83" spans="1:4" ht="38.25" x14ac:dyDescent="0.25">
      <c r="A83" s="4" t="s">
        <v>221</v>
      </c>
      <c r="B83" s="4" t="s">
        <v>222</v>
      </c>
      <c r="C83" s="4" t="s">
        <v>220</v>
      </c>
      <c r="D83" s="4" t="s">
        <v>37</v>
      </c>
    </row>
    <row r="84" spans="1:4" ht="38.25" x14ac:dyDescent="0.25">
      <c r="A84" s="4" t="s">
        <v>223</v>
      </c>
      <c r="B84" s="4" t="s">
        <v>224</v>
      </c>
      <c r="C84" s="4" t="s">
        <v>225</v>
      </c>
      <c r="D84" s="4" t="s">
        <v>37</v>
      </c>
    </row>
    <row r="85" spans="1:4" ht="38.25" x14ac:dyDescent="0.25">
      <c r="A85" s="4" t="s">
        <v>226</v>
      </c>
      <c r="B85" s="4" t="s">
        <v>227</v>
      </c>
      <c r="C85" s="4" t="s">
        <v>225</v>
      </c>
      <c r="D85" s="4" t="s">
        <v>37</v>
      </c>
    </row>
    <row r="86" spans="1:4" ht="38.25" x14ac:dyDescent="0.25">
      <c r="A86" s="4" t="s">
        <v>228</v>
      </c>
      <c r="B86" s="4" t="s">
        <v>229</v>
      </c>
      <c r="C86" s="4" t="s">
        <v>230</v>
      </c>
      <c r="D86" s="4" t="s">
        <v>37</v>
      </c>
    </row>
    <row r="87" spans="1:4" ht="38.25" x14ac:dyDescent="0.25">
      <c r="A87" s="4" t="s">
        <v>231</v>
      </c>
      <c r="B87" s="4" t="s">
        <v>232</v>
      </c>
      <c r="C87" s="4" t="s">
        <v>233</v>
      </c>
      <c r="D87" s="4" t="s">
        <v>37</v>
      </c>
    </row>
    <row r="88" spans="1:4" ht="38.25" x14ac:dyDescent="0.25">
      <c r="A88" s="4" t="s">
        <v>234</v>
      </c>
      <c r="B88" s="4" t="s">
        <v>235</v>
      </c>
      <c r="C88" s="4" t="s">
        <v>236</v>
      </c>
      <c r="D88" s="4" t="s">
        <v>37</v>
      </c>
    </row>
    <row r="89" spans="1:4" ht="38.25" x14ac:dyDescent="0.25">
      <c r="A89" s="4" t="s">
        <v>237</v>
      </c>
      <c r="B89" s="4" t="s">
        <v>238</v>
      </c>
      <c r="C89" s="4" t="s">
        <v>239</v>
      </c>
      <c r="D89" s="4" t="s">
        <v>37</v>
      </c>
    </row>
    <row r="90" spans="1:4" ht="38.25" x14ac:dyDescent="0.25">
      <c r="A90" s="4" t="s">
        <v>240</v>
      </c>
      <c r="B90" s="4" t="s">
        <v>241</v>
      </c>
      <c r="C90" s="4" t="s">
        <v>239</v>
      </c>
      <c r="D90" s="4" t="s">
        <v>37</v>
      </c>
    </row>
    <row r="91" spans="1:4" ht="38.25" x14ac:dyDescent="0.25">
      <c r="A91" s="4" t="s">
        <v>242</v>
      </c>
      <c r="B91" s="4" t="s">
        <v>243</v>
      </c>
      <c r="C91" s="4" t="s">
        <v>244</v>
      </c>
      <c r="D91" s="4" t="s">
        <v>52</v>
      </c>
    </row>
    <row r="92" spans="1:4" ht="38.25" x14ac:dyDescent="0.25">
      <c r="A92" s="4" t="s">
        <v>245</v>
      </c>
      <c r="B92" s="4" t="s">
        <v>246</v>
      </c>
      <c r="C92" s="4" t="s">
        <v>247</v>
      </c>
      <c r="D92" s="4" t="s">
        <v>37</v>
      </c>
    </row>
    <row r="93" spans="1:4" ht="38.25" x14ac:dyDescent="0.25">
      <c r="A93" s="4" t="s">
        <v>248</v>
      </c>
      <c r="B93" s="4" t="s">
        <v>249</v>
      </c>
      <c r="C93" s="4" t="s">
        <v>247</v>
      </c>
      <c r="D93" s="4" t="s">
        <v>37</v>
      </c>
    </row>
    <row r="94" spans="1:4" ht="76.5" x14ac:dyDescent="0.25">
      <c r="A94" s="4" t="s">
        <v>250</v>
      </c>
      <c r="B94" s="4" t="s">
        <v>251</v>
      </c>
      <c r="C94" s="4" t="s">
        <v>252</v>
      </c>
      <c r="D94" s="4" t="s">
        <v>52</v>
      </c>
    </row>
    <row r="95" spans="1:4" ht="38.25" x14ac:dyDescent="0.25">
      <c r="A95" s="4" t="s">
        <v>253</v>
      </c>
      <c r="B95" s="4" t="s">
        <v>254</v>
      </c>
      <c r="C95" s="4" t="s">
        <v>255</v>
      </c>
      <c r="D95" s="4" t="s">
        <v>100</v>
      </c>
    </row>
    <row r="96" spans="1:4" ht="38.25" x14ac:dyDescent="0.25">
      <c r="A96" s="4" t="s">
        <v>256</v>
      </c>
      <c r="B96" s="4" t="s">
        <v>257</v>
      </c>
      <c r="C96" s="4" t="s">
        <v>258</v>
      </c>
      <c r="D96" s="4" t="s">
        <v>52</v>
      </c>
    </row>
    <row r="97" spans="1:4" ht="38.25" x14ac:dyDescent="0.25">
      <c r="A97" s="4" t="s">
        <v>262</v>
      </c>
      <c r="B97" s="4" t="s">
        <v>263</v>
      </c>
      <c r="C97" s="4" t="s">
        <v>264</v>
      </c>
      <c r="D97" s="4" t="s">
        <v>265</v>
      </c>
    </row>
    <row r="98" spans="1:4" ht="38.25" x14ac:dyDescent="0.25">
      <c r="A98" s="4" t="s">
        <v>266</v>
      </c>
      <c r="B98" s="4" t="s">
        <v>267</v>
      </c>
      <c r="C98" s="4" t="s">
        <v>268</v>
      </c>
      <c r="D98" s="4" t="s">
        <v>265</v>
      </c>
    </row>
    <row r="99" spans="1:4" ht="51" x14ac:dyDescent="0.25">
      <c r="A99" s="4" t="s">
        <v>269</v>
      </c>
      <c r="B99" s="4" t="s">
        <v>270</v>
      </c>
      <c r="C99" s="4" t="s">
        <v>271</v>
      </c>
      <c r="D99" s="4" t="s">
        <v>52</v>
      </c>
    </row>
    <row r="100" spans="1:4" ht="51" x14ac:dyDescent="0.25">
      <c r="A100" s="4" t="s">
        <v>272</v>
      </c>
      <c r="B100" s="4" t="s">
        <v>273</v>
      </c>
      <c r="C100" s="4" t="s">
        <v>274</v>
      </c>
      <c r="D100" s="4" t="s">
        <v>52</v>
      </c>
    </row>
    <row r="101" spans="1:4" ht="38.25" x14ac:dyDescent="0.25">
      <c r="A101" s="4" t="s">
        <v>275</v>
      </c>
      <c r="B101" s="4" t="s">
        <v>276</v>
      </c>
      <c r="C101" s="4" t="s">
        <v>277</v>
      </c>
      <c r="D101" s="4" t="s">
        <v>265</v>
      </c>
    </row>
    <row r="102" spans="1:4" ht="38.25" x14ac:dyDescent="0.25">
      <c r="A102" s="4" t="s">
        <v>278</v>
      </c>
      <c r="B102" s="4" t="s">
        <v>279</v>
      </c>
      <c r="C102" s="4" t="s">
        <v>280</v>
      </c>
      <c r="D102" s="4" t="s">
        <v>52</v>
      </c>
    </row>
    <row r="103" spans="1:4" ht="38.25" x14ac:dyDescent="0.25">
      <c r="A103" s="4" t="s">
        <v>281</v>
      </c>
      <c r="B103" s="4" t="s">
        <v>282</v>
      </c>
      <c r="C103" s="4" t="s">
        <v>283</v>
      </c>
      <c r="D103" s="4" t="s">
        <v>52</v>
      </c>
    </row>
    <row r="104" spans="1:4" ht="38.25" x14ac:dyDescent="0.25">
      <c r="A104" s="4" t="s">
        <v>287</v>
      </c>
      <c r="B104" s="4" t="s">
        <v>288</v>
      </c>
      <c r="C104" s="4" t="s">
        <v>258</v>
      </c>
      <c r="D104" s="4" t="s">
        <v>52</v>
      </c>
    </row>
    <row r="105" spans="1:4" ht="51" x14ac:dyDescent="0.25">
      <c r="A105" s="4" t="s">
        <v>289</v>
      </c>
      <c r="B105" s="4" t="s">
        <v>290</v>
      </c>
      <c r="C105" s="4" t="s">
        <v>291</v>
      </c>
      <c r="D105" s="4" t="s">
        <v>100</v>
      </c>
    </row>
    <row r="106" spans="1:4" ht="51" x14ac:dyDescent="0.25">
      <c r="A106" s="4" t="s">
        <v>292</v>
      </c>
      <c r="B106" s="4" t="s">
        <v>293</v>
      </c>
      <c r="C106" s="4" t="s">
        <v>294</v>
      </c>
      <c r="D106" s="4" t="s">
        <v>52</v>
      </c>
    </row>
    <row r="107" spans="1:4" ht="51" x14ac:dyDescent="0.25">
      <c r="A107" s="4" t="s">
        <v>295</v>
      </c>
      <c r="B107" s="4" t="s">
        <v>296</v>
      </c>
      <c r="C107" s="4" t="s">
        <v>297</v>
      </c>
      <c r="D107" s="4" t="s">
        <v>52</v>
      </c>
    </row>
    <row r="108" spans="1:4" ht="38.25" x14ac:dyDescent="0.25">
      <c r="A108" s="4" t="s">
        <v>298</v>
      </c>
      <c r="B108" s="4" t="s">
        <v>299</v>
      </c>
      <c r="C108" s="4" t="s">
        <v>300</v>
      </c>
      <c r="D108" s="4" t="s">
        <v>100</v>
      </c>
    </row>
    <row r="109" spans="1:4" ht="38.25" x14ac:dyDescent="0.25">
      <c r="A109" s="4" t="s">
        <v>301</v>
      </c>
      <c r="B109" s="4" t="s">
        <v>302</v>
      </c>
      <c r="C109" s="4" t="s">
        <v>303</v>
      </c>
      <c r="D109" s="4" t="s">
        <v>100</v>
      </c>
    </row>
    <row r="110" spans="1:4" ht="38.25" x14ac:dyDescent="0.25">
      <c r="A110" s="4" t="s">
        <v>304</v>
      </c>
      <c r="B110" s="4" t="s">
        <v>305</v>
      </c>
      <c r="C110" s="4" t="s">
        <v>306</v>
      </c>
      <c r="D110" s="4" t="s">
        <v>100</v>
      </c>
    </row>
    <row r="111" spans="1:4" ht="38.25" x14ac:dyDescent="0.25">
      <c r="A111" s="4" t="s">
        <v>307</v>
      </c>
      <c r="B111" s="4" t="s">
        <v>308</v>
      </c>
      <c r="C111" s="4" t="s">
        <v>286</v>
      </c>
      <c r="D111" s="4" t="s">
        <v>59</v>
      </c>
    </row>
    <row r="112" spans="1:4" ht="38.25" x14ac:dyDescent="0.25">
      <c r="A112" s="4" t="s">
        <v>309</v>
      </c>
      <c r="B112" s="4" t="s">
        <v>310</v>
      </c>
      <c r="C112" s="4" t="s">
        <v>311</v>
      </c>
      <c r="D112" s="4" t="s">
        <v>52</v>
      </c>
    </row>
    <row r="113" spans="1:4" ht="38.25" x14ac:dyDescent="0.25">
      <c r="A113" s="4" t="s">
        <v>312</v>
      </c>
      <c r="B113" s="4" t="s">
        <v>313</v>
      </c>
      <c r="C113" s="4" t="s">
        <v>314</v>
      </c>
      <c r="D113" s="4" t="s">
        <v>52</v>
      </c>
    </row>
    <row r="114" spans="1:4" ht="51" x14ac:dyDescent="0.25">
      <c r="A114" s="4" t="s">
        <v>315</v>
      </c>
      <c r="B114" s="4" t="s">
        <v>316</v>
      </c>
      <c r="C114" s="4" t="s">
        <v>317</v>
      </c>
      <c r="D114" s="4" t="s">
        <v>265</v>
      </c>
    </row>
    <row r="115" spans="1:4" ht="51" x14ac:dyDescent="0.25">
      <c r="A115" s="4" t="s">
        <v>318</v>
      </c>
      <c r="B115" s="4" t="s">
        <v>319</v>
      </c>
      <c r="C115" s="4" t="s">
        <v>320</v>
      </c>
      <c r="D115" s="4" t="s">
        <v>52</v>
      </c>
    </row>
    <row r="116" spans="1:4" ht="38.25" x14ac:dyDescent="0.25">
      <c r="A116" s="4" t="s">
        <v>321</v>
      </c>
      <c r="B116" s="4" t="s">
        <v>322</v>
      </c>
      <c r="C116" s="4" t="s">
        <v>323</v>
      </c>
      <c r="D116" s="4" t="s">
        <v>52</v>
      </c>
    </row>
    <row r="117" spans="1:4" ht="38.25" x14ac:dyDescent="0.25">
      <c r="A117" s="4" t="s">
        <v>327</v>
      </c>
      <c r="B117" s="4" t="s">
        <v>328</v>
      </c>
      <c r="C117" s="4" t="s">
        <v>329</v>
      </c>
      <c r="D117" s="4" t="s">
        <v>59</v>
      </c>
    </row>
    <row r="118" spans="1:4" ht="38.25" x14ac:dyDescent="0.25">
      <c r="A118" s="4" t="s">
        <v>330</v>
      </c>
      <c r="B118" s="4" t="s">
        <v>331</v>
      </c>
      <c r="C118" s="4" t="s">
        <v>332</v>
      </c>
      <c r="D118" s="4" t="s">
        <v>52</v>
      </c>
    </row>
    <row r="119" spans="1:4" ht="51" x14ac:dyDescent="0.25">
      <c r="A119" s="4" t="s">
        <v>333</v>
      </c>
      <c r="B119" s="4" t="s">
        <v>334</v>
      </c>
      <c r="C119" s="4" t="s">
        <v>335</v>
      </c>
      <c r="D119" s="4" t="s">
        <v>52</v>
      </c>
    </row>
    <row r="120" spans="1:4" ht="51" x14ac:dyDescent="0.25">
      <c r="A120" s="4" t="s">
        <v>336</v>
      </c>
      <c r="B120" s="4" t="s">
        <v>337</v>
      </c>
      <c r="C120" s="4" t="s">
        <v>338</v>
      </c>
      <c r="D120" s="4" t="s">
        <v>52</v>
      </c>
    </row>
    <row r="121" spans="1:4" ht="38.25" x14ac:dyDescent="0.25">
      <c r="A121" s="4" t="s">
        <v>339</v>
      </c>
      <c r="B121" s="4" t="s">
        <v>340</v>
      </c>
      <c r="C121" s="4" t="s">
        <v>341</v>
      </c>
      <c r="D121" s="4" t="s">
        <v>52</v>
      </c>
    </row>
    <row r="122" spans="1:4" ht="38.25" x14ac:dyDescent="0.25">
      <c r="A122" s="4" t="s">
        <v>342</v>
      </c>
      <c r="B122" s="4" t="s">
        <v>343</v>
      </c>
      <c r="C122" s="4" t="s">
        <v>344</v>
      </c>
      <c r="D122" s="4" t="s">
        <v>52</v>
      </c>
    </row>
    <row r="123" spans="1:4" ht="38.25" x14ac:dyDescent="0.25">
      <c r="A123" s="4" t="s">
        <v>345</v>
      </c>
      <c r="B123" s="4" t="s">
        <v>346</v>
      </c>
      <c r="C123" s="4" t="s">
        <v>347</v>
      </c>
      <c r="D123" s="4" t="s">
        <v>52</v>
      </c>
    </row>
    <row r="124" spans="1:4" ht="38.25" x14ac:dyDescent="0.25">
      <c r="A124" s="4" t="s">
        <v>348</v>
      </c>
      <c r="B124" s="4" t="s">
        <v>349</v>
      </c>
      <c r="C124" s="4" t="s">
        <v>350</v>
      </c>
      <c r="D124" s="4" t="s">
        <v>52</v>
      </c>
    </row>
    <row r="125" spans="1:4" ht="38.25" x14ac:dyDescent="0.25">
      <c r="A125" s="4" t="s">
        <v>351</v>
      </c>
      <c r="B125" s="4" t="s">
        <v>352</v>
      </c>
      <c r="C125" s="4" t="s">
        <v>353</v>
      </c>
      <c r="D125" s="4" t="s">
        <v>52</v>
      </c>
    </row>
    <row r="126" spans="1:4" ht="38.25" x14ac:dyDescent="0.25">
      <c r="A126" s="4" t="s">
        <v>354</v>
      </c>
      <c r="B126" s="4" t="s">
        <v>355</v>
      </c>
      <c r="C126" s="4" t="s">
        <v>356</v>
      </c>
      <c r="D126" s="4" t="s">
        <v>52</v>
      </c>
    </row>
    <row r="127" spans="1:4" ht="38.25" x14ac:dyDescent="0.25">
      <c r="A127" s="4" t="s">
        <v>357</v>
      </c>
      <c r="B127" s="4" t="s">
        <v>358</v>
      </c>
      <c r="C127" s="4" t="s">
        <v>359</v>
      </c>
      <c r="D127" s="4" t="s">
        <v>52</v>
      </c>
    </row>
    <row r="128" spans="1:4" ht="38.25" x14ac:dyDescent="0.25">
      <c r="A128" s="4" t="s">
        <v>360</v>
      </c>
      <c r="B128" s="4" t="s">
        <v>361</v>
      </c>
      <c r="C128" s="4" t="s">
        <v>362</v>
      </c>
      <c r="D128" s="4" t="s">
        <v>52</v>
      </c>
    </row>
    <row r="129" spans="1:4" ht="38.25" x14ac:dyDescent="0.25">
      <c r="A129" s="4" t="s">
        <v>363</v>
      </c>
      <c r="B129" s="4" t="s">
        <v>364</v>
      </c>
      <c r="C129" s="4" t="s">
        <v>365</v>
      </c>
      <c r="D129" s="4" t="s">
        <v>52</v>
      </c>
    </row>
    <row r="130" spans="1:4" ht="51" x14ac:dyDescent="0.25">
      <c r="A130" s="4" t="s">
        <v>366</v>
      </c>
      <c r="B130" s="4" t="s">
        <v>367</v>
      </c>
      <c r="C130" s="4" t="s">
        <v>368</v>
      </c>
      <c r="D130" s="4" t="s">
        <v>52</v>
      </c>
    </row>
    <row r="131" spans="1:4" ht="38.25" x14ac:dyDescent="0.25">
      <c r="A131" s="4" t="s">
        <v>369</v>
      </c>
      <c r="B131" s="4" t="s">
        <v>370</v>
      </c>
      <c r="C131" s="4" t="s">
        <v>371</v>
      </c>
      <c r="D131" s="4" t="s">
        <v>52</v>
      </c>
    </row>
    <row r="132" spans="1:4" ht="38.25" x14ac:dyDescent="0.25">
      <c r="A132" s="4" t="s">
        <v>372</v>
      </c>
      <c r="B132" s="4" t="s">
        <v>373</v>
      </c>
      <c r="C132" s="4" t="s">
        <v>374</v>
      </c>
      <c r="D132" s="4" t="s">
        <v>100</v>
      </c>
    </row>
    <row r="133" spans="1:4" ht="38.25" x14ac:dyDescent="0.25">
      <c r="A133" s="4" t="s">
        <v>372</v>
      </c>
      <c r="B133" s="4" t="s">
        <v>375</v>
      </c>
      <c r="C133" s="4" t="s">
        <v>376</v>
      </c>
      <c r="D133" s="4" t="s">
        <v>52</v>
      </c>
    </row>
    <row r="134" spans="1:4" ht="38.25" x14ac:dyDescent="0.25">
      <c r="A134" s="4" t="s">
        <v>377</v>
      </c>
      <c r="B134" s="4" t="s">
        <v>378</v>
      </c>
      <c r="C134" s="4" t="s">
        <v>379</v>
      </c>
      <c r="D134" s="4" t="s">
        <v>52</v>
      </c>
    </row>
    <row r="135" spans="1:4" ht="38.25" x14ac:dyDescent="0.25">
      <c r="A135" s="4" t="s">
        <v>380</v>
      </c>
      <c r="B135" s="4" t="s">
        <v>381</v>
      </c>
      <c r="C135" s="4" t="s">
        <v>382</v>
      </c>
      <c r="D135" s="4" t="s">
        <v>52</v>
      </c>
    </row>
    <row r="136" spans="1:4" ht="38.25" x14ac:dyDescent="0.25">
      <c r="A136" s="4" t="s">
        <v>383</v>
      </c>
      <c r="B136" s="4" t="s">
        <v>384</v>
      </c>
      <c r="C136" s="4" t="s">
        <v>385</v>
      </c>
      <c r="D136" s="4" t="s">
        <v>52</v>
      </c>
    </row>
    <row r="137" spans="1:4" ht="51" x14ac:dyDescent="0.25">
      <c r="A137" s="4" t="s">
        <v>386</v>
      </c>
      <c r="B137" s="4" t="s">
        <v>387</v>
      </c>
      <c r="C137" s="4" t="s">
        <v>388</v>
      </c>
      <c r="D137" s="4" t="s">
        <v>52</v>
      </c>
    </row>
    <row r="138" spans="1:4" ht="38.25" x14ac:dyDescent="0.25">
      <c r="A138" s="4" t="s">
        <v>389</v>
      </c>
      <c r="B138" s="4" t="s">
        <v>390</v>
      </c>
      <c r="C138" s="4" t="s">
        <v>391</v>
      </c>
      <c r="D138" s="4" t="s">
        <v>52</v>
      </c>
    </row>
    <row r="139" spans="1:4" ht="38.25" x14ac:dyDescent="0.25">
      <c r="A139" s="4" t="s">
        <v>392</v>
      </c>
      <c r="B139" s="4" t="s">
        <v>393</v>
      </c>
      <c r="C139" s="4" t="s">
        <v>394</v>
      </c>
      <c r="D139" s="4" t="s">
        <v>52</v>
      </c>
    </row>
    <row r="140" spans="1:4" ht="51" x14ac:dyDescent="0.25">
      <c r="A140" s="4" t="s">
        <v>395</v>
      </c>
      <c r="B140" s="4" t="s">
        <v>396</v>
      </c>
      <c r="C140" s="4" t="s">
        <v>397</v>
      </c>
      <c r="D140" s="4" t="s">
        <v>52</v>
      </c>
    </row>
    <row r="141" spans="1:4" ht="38.25" x14ac:dyDescent="0.25">
      <c r="A141" s="4" t="s">
        <v>398</v>
      </c>
      <c r="B141" s="4" t="s">
        <v>399</v>
      </c>
      <c r="C141" s="4" t="s">
        <v>400</v>
      </c>
      <c r="D141" s="4" t="s">
        <v>52</v>
      </c>
    </row>
    <row r="142" spans="1:4" ht="38.25" x14ac:dyDescent="0.25">
      <c r="A142" s="4" t="s">
        <v>401</v>
      </c>
      <c r="B142" s="4" t="s">
        <v>402</v>
      </c>
      <c r="C142" s="4" t="s">
        <v>403</v>
      </c>
      <c r="D142" s="4" t="s">
        <v>52</v>
      </c>
    </row>
    <row r="143" spans="1:4" ht="38.25" x14ac:dyDescent="0.25">
      <c r="A143" s="4" t="s">
        <v>404</v>
      </c>
      <c r="B143" s="4" t="s">
        <v>405</v>
      </c>
      <c r="C143" s="4" t="s">
        <v>406</v>
      </c>
      <c r="D143" s="4" t="s">
        <v>52</v>
      </c>
    </row>
    <row r="144" spans="1:4" ht="51" x14ac:dyDescent="0.25">
      <c r="A144" s="4" t="s">
        <v>407</v>
      </c>
      <c r="B144" s="4" t="s">
        <v>408</v>
      </c>
      <c r="C144" s="4" t="s">
        <v>409</v>
      </c>
      <c r="D144" s="4" t="s">
        <v>265</v>
      </c>
    </row>
    <row r="145" spans="1:4" ht="38.25" x14ac:dyDescent="0.25">
      <c r="A145" s="4" t="s">
        <v>410</v>
      </c>
      <c r="B145" s="4" t="s">
        <v>411</v>
      </c>
      <c r="C145" s="4" t="s">
        <v>412</v>
      </c>
      <c r="D145" s="4" t="s">
        <v>265</v>
      </c>
    </row>
    <row r="146" spans="1:4" ht="38.25" x14ac:dyDescent="0.25">
      <c r="A146" s="4" t="s">
        <v>413</v>
      </c>
      <c r="B146" s="4" t="s">
        <v>414</v>
      </c>
      <c r="C146" s="4" t="s">
        <v>415</v>
      </c>
      <c r="D146" s="4" t="s">
        <v>52</v>
      </c>
    </row>
    <row r="147" spans="1:4" ht="38.25" x14ac:dyDescent="0.25">
      <c r="A147" s="4" t="s">
        <v>416</v>
      </c>
      <c r="B147" s="4" t="s">
        <v>417</v>
      </c>
      <c r="C147" s="4" t="s">
        <v>418</v>
      </c>
      <c r="D147" s="4" t="s">
        <v>100</v>
      </c>
    </row>
    <row r="148" spans="1:4" ht="38.25" x14ac:dyDescent="0.25">
      <c r="A148" s="4" t="s">
        <v>419</v>
      </c>
      <c r="B148" s="4" t="s">
        <v>420</v>
      </c>
      <c r="C148" s="4" t="s">
        <v>421</v>
      </c>
      <c r="D148" s="4" t="s">
        <v>52</v>
      </c>
    </row>
    <row r="149" spans="1:4" ht="51" x14ac:dyDescent="0.25">
      <c r="A149" s="4" t="s">
        <v>422</v>
      </c>
      <c r="B149" s="4" t="s">
        <v>423</v>
      </c>
      <c r="C149" s="4" t="s">
        <v>424</v>
      </c>
      <c r="D149" s="4" t="s">
        <v>100</v>
      </c>
    </row>
    <row r="150" spans="1:4" ht="51" x14ac:dyDescent="0.25">
      <c r="A150" s="4" t="s">
        <v>425</v>
      </c>
      <c r="B150" s="4" t="s">
        <v>426</v>
      </c>
      <c r="C150" s="4" t="s">
        <v>427</v>
      </c>
      <c r="D150" s="4" t="s">
        <v>100</v>
      </c>
    </row>
    <row r="151" spans="1:4" ht="38.25" x14ac:dyDescent="0.25">
      <c r="A151" s="4" t="s">
        <v>428</v>
      </c>
      <c r="B151" s="4" t="s">
        <v>429</v>
      </c>
      <c r="C151" s="4" t="s">
        <v>430</v>
      </c>
      <c r="D151" s="4" t="s">
        <v>100</v>
      </c>
    </row>
    <row r="152" spans="1:4" ht="38.25" x14ac:dyDescent="0.25">
      <c r="A152" s="4" t="s">
        <v>431</v>
      </c>
      <c r="B152" s="4" t="s">
        <v>432</v>
      </c>
      <c r="C152" s="4" t="s">
        <v>433</v>
      </c>
      <c r="D152" s="4" t="s">
        <v>100</v>
      </c>
    </row>
    <row r="153" spans="1:4" ht="38.25" x14ac:dyDescent="0.25">
      <c r="A153" s="4" t="s">
        <v>434</v>
      </c>
      <c r="B153" s="4" t="s">
        <v>435</v>
      </c>
      <c r="C153" s="4" t="s">
        <v>436</v>
      </c>
      <c r="D153" s="4" t="s">
        <v>100</v>
      </c>
    </row>
    <row r="154" spans="1:4" ht="38.25" x14ac:dyDescent="0.25">
      <c r="A154" s="4" t="s">
        <v>437</v>
      </c>
      <c r="B154" s="4" t="s">
        <v>438</v>
      </c>
      <c r="C154" s="4" t="s">
        <v>439</v>
      </c>
      <c r="D154" s="4" t="s">
        <v>52</v>
      </c>
    </row>
    <row r="155" spans="1:4" ht="38.25" x14ac:dyDescent="0.25">
      <c r="A155" s="4" t="s">
        <v>440</v>
      </c>
      <c r="B155" s="4" t="s">
        <v>441</v>
      </c>
      <c r="C155" s="4" t="s">
        <v>442</v>
      </c>
      <c r="D155" s="4" t="s">
        <v>100</v>
      </c>
    </row>
    <row r="156" spans="1:4" ht="38.25" x14ac:dyDescent="0.25">
      <c r="A156" s="4" t="s">
        <v>443</v>
      </c>
      <c r="B156" s="4" t="s">
        <v>444</v>
      </c>
      <c r="C156" s="4" t="s">
        <v>445</v>
      </c>
      <c r="D156" s="4" t="s">
        <v>52</v>
      </c>
    </row>
    <row r="157" spans="1:4" ht="38.25" x14ac:dyDescent="0.25">
      <c r="A157" s="4" t="s">
        <v>446</v>
      </c>
      <c r="B157" s="4" t="s">
        <v>447</v>
      </c>
      <c r="C157" s="4" t="s">
        <v>448</v>
      </c>
      <c r="D157" s="4" t="s">
        <v>100</v>
      </c>
    </row>
    <row r="158" spans="1:4" ht="38.25" x14ac:dyDescent="0.25">
      <c r="A158" s="4" t="s">
        <v>449</v>
      </c>
      <c r="B158" s="4" t="s">
        <v>450</v>
      </c>
      <c r="C158" s="4" t="s">
        <v>451</v>
      </c>
      <c r="D158" s="4" t="s">
        <v>100</v>
      </c>
    </row>
    <row r="159" spans="1:4" ht="38.25" x14ac:dyDescent="0.25">
      <c r="A159" s="4" t="s">
        <v>452</v>
      </c>
      <c r="B159" s="4" t="s">
        <v>453</v>
      </c>
      <c r="C159" s="4" t="s">
        <v>454</v>
      </c>
      <c r="D159" s="4" t="s">
        <v>100</v>
      </c>
    </row>
    <row r="160" spans="1:4" ht="51" x14ac:dyDescent="0.25">
      <c r="A160" s="4" t="s">
        <v>455</v>
      </c>
      <c r="B160" s="4" t="s">
        <v>456</v>
      </c>
      <c r="C160" s="4" t="s">
        <v>457</v>
      </c>
      <c r="D160" s="4" t="s">
        <v>100</v>
      </c>
    </row>
    <row r="161" spans="1:4" ht="51" x14ac:dyDescent="0.25">
      <c r="A161" s="4" t="s">
        <v>458</v>
      </c>
      <c r="B161" s="4" t="s">
        <v>459</v>
      </c>
      <c r="C161" s="4" t="s">
        <v>460</v>
      </c>
      <c r="D161" s="4" t="s">
        <v>100</v>
      </c>
    </row>
    <row r="162" spans="1:4" ht="38.25" x14ac:dyDescent="0.25">
      <c r="A162" s="4" t="s">
        <v>461</v>
      </c>
      <c r="B162" s="4" t="s">
        <v>462</v>
      </c>
      <c r="C162" s="4" t="s">
        <v>463</v>
      </c>
      <c r="D162" s="4" t="s">
        <v>52</v>
      </c>
    </row>
    <row r="163" spans="1:4" ht="38.25" x14ac:dyDescent="0.25">
      <c r="A163" s="4" t="s">
        <v>464</v>
      </c>
      <c r="B163" s="4" t="s">
        <v>465</v>
      </c>
      <c r="C163" s="4" t="s">
        <v>466</v>
      </c>
      <c r="D163" s="4" t="s">
        <v>100</v>
      </c>
    </row>
    <row r="164" spans="1:4" ht="38.25" x14ac:dyDescent="0.25">
      <c r="A164" s="4" t="s">
        <v>467</v>
      </c>
      <c r="B164" s="4" t="s">
        <v>468</v>
      </c>
      <c r="C164" s="4" t="s">
        <v>469</v>
      </c>
      <c r="D164" s="4" t="s">
        <v>100</v>
      </c>
    </row>
    <row r="165" spans="1:4" ht="38.25" x14ac:dyDescent="0.25">
      <c r="A165" s="4" t="s">
        <v>470</v>
      </c>
      <c r="B165" s="4" t="s">
        <v>471</v>
      </c>
      <c r="C165" s="4" t="s">
        <v>472</v>
      </c>
      <c r="D165" s="4" t="s">
        <v>100</v>
      </c>
    </row>
    <row r="166" spans="1:4" ht="51" x14ac:dyDescent="0.25">
      <c r="A166" s="4" t="s">
        <v>473</v>
      </c>
      <c r="B166" s="4" t="s">
        <v>474</v>
      </c>
      <c r="C166" s="4" t="s">
        <v>475</v>
      </c>
      <c r="D166" s="4" t="s">
        <v>100</v>
      </c>
    </row>
    <row r="167" spans="1:4" ht="38.25" x14ac:dyDescent="0.25">
      <c r="A167" s="4" t="s">
        <v>476</v>
      </c>
      <c r="B167" s="4" t="s">
        <v>477</v>
      </c>
      <c r="C167" s="4" t="s">
        <v>478</v>
      </c>
      <c r="D167" s="4" t="s">
        <v>100</v>
      </c>
    </row>
    <row r="168" spans="1:4" ht="38.25" x14ac:dyDescent="0.25">
      <c r="A168" s="4" t="s">
        <v>479</v>
      </c>
      <c r="B168" s="4" t="s">
        <v>480</v>
      </c>
      <c r="C168" s="4" t="s">
        <v>481</v>
      </c>
      <c r="D168" s="4" t="s">
        <v>100</v>
      </c>
    </row>
    <row r="169" spans="1:4" ht="38.25" x14ac:dyDescent="0.25">
      <c r="A169" s="4" t="s">
        <v>482</v>
      </c>
      <c r="B169" s="4" t="s">
        <v>483</v>
      </c>
      <c r="C169" s="4" t="s">
        <v>484</v>
      </c>
      <c r="D169" s="4" t="s">
        <v>52</v>
      </c>
    </row>
    <row r="170" spans="1:4" ht="51" x14ac:dyDescent="0.25">
      <c r="A170" s="4" t="s">
        <v>485</v>
      </c>
      <c r="B170" s="4" t="s">
        <v>486</v>
      </c>
      <c r="C170" s="4" t="s">
        <v>487</v>
      </c>
      <c r="D170" s="4" t="s">
        <v>100</v>
      </c>
    </row>
    <row r="171" spans="1:4" ht="51" x14ac:dyDescent="0.25">
      <c r="A171" s="4" t="s">
        <v>488</v>
      </c>
      <c r="B171" s="4" t="s">
        <v>489</v>
      </c>
      <c r="C171" s="4" t="s">
        <v>490</v>
      </c>
      <c r="D171" s="4" t="s">
        <v>100</v>
      </c>
    </row>
    <row r="172" spans="1:4" ht="51" x14ac:dyDescent="0.25">
      <c r="A172" s="4" t="s">
        <v>491</v>
      </c>
      <c r="B172" s="4" t="s">
        <v>492</v>
      </c>
      <c r="C172" s="4" t="s">
        <v>493</v>
      </c>
      <c r="D172" s="4" t="s">
        <v>100</v>
      </c>
    </row>
    <row r="173" spans="1:4" ht="51" x14ac:dyDescent="0.25">
      <c r="A173" s="4" t="s">
        <v>494</v>
      </c>
      <c r="B173" s="4" t="s">
        <v>495</v>
      </c>
      <c r="C173" s="4" t="s">
        <v>496</v>
      </c>
      <c r="D173" s="4" t="s">
        <v>100</v>
      </c>
    </row>
    <row r="174" spans="1:4" ht="51" x14ac:dyDescent="0.25">
      <c r="A174" s="4" t="s">
        <v>497</v>
      </c>
      <c r="B174" s="4" t="s">
        <v>498</v>
      </c>
      <c r="C174" s="4" t="s">
        <v>499</v>
      </c>
      <c r="D174" s="4" t="s">
        <v>100</v>
      </c>
    </row>
    <row r="175" spans="1:4" ht="38.25" x14ac:dyDescent="0.25">
      <c r="A175" s="4" t="s">
        <v>500</v>
      </c>
      <c r="B175" s="4" t="s">
        <v>501</v>
      </c>
      <c r="C175" s="4" t="s">
        <v>502</v>
      </c>
      <c r="D175" s="4" t="s">
        <v>100</v>
      </c>
    </row>
    <row r="176" spans="1:4" ht="38.25" x14ac:dyDescent="0.25">
      <c r="A176" s="4" t="s">
        <v>503</v>
      </c>
      <c r="B176" s="4" t="s">
        <v>504</v>
      </c>
      <c r="C176" s="4" t="s">
        <v>505</v>
      </c>
      <c r="D176" s="4" t="s">
        <v>100</v>
      </c>
    </row>
    <row r="177" spans="1:4" ht="51" x14ac:dyDescent="0.25">
      <c r="A177" s="4" t="s">
        <v>506</v>
      </c>
      <c r="B177" s="4" t="s">
        <v>507</v>
      </c>
      <c r="C177" s="4" t="s">
        <v>508</v>
      </c>
      <c r="D177" s="4" t="s">
        <v>100</v>
      </c>
    </row>
    <row r="178" spans="1:4" ht="38.25" x14ac:dyDescent="0.25">
      <c r="A178" s="4" t="s">
        <v>509</v>
      </c>
      <c r="B178" s="4" t="s">
        <v>510</v>
      </c>
      <c r="C178" s="4" t="s">
        <v>511</v>
      </c>
      <c r="D178" s="4" t="s">
        <v>100</v>
      </c>
    </row>
    <row r="179" spans="1:4" ht="38.25" x14ac:dyDescent="0.25">
      <c r="A179" s="4" t="s">
        <v>512</v>
      </c>
      <c r="B179" s="4" t="s">
        <v>513</v>
      </c>
      <c r="C179" s="4" t="s">
        <v>514</v>
      </c>
      <c r="D179" s="4" t="s">
        <v>100</v>
      </c>
    </row>
    <row r="180" spans="1:4" ht="38.25" x14ac:dyDescent="0.25">
      <c r="A180" s="4" t="s">
        <v>515</v>
      </c>
      <c r="B180" s="4" t="s">
        <v>516</v>
      </c>
      <c r="C180" s="4" t="s">
        <v>517</v>
      </c>
      <c r="D180" s="4" t="s">
        <v>100</v>
      </c>
    </row>
    <row r="181" spans="1:4" ht="38.25" x14ac:dyDescent="0.25">
      <c r="A181" s="4" t="s">
        <v>518</v>
      </c>
      <c r="B181" s="4" t="s">
        <v>519</v>
      </c>
      <c r="C181" s="4" t="s">
        <v>520</v>
      </c>
      <c r="D181" s="4" t="s">
        <v>100</v>
      </c>
    </row>
    <row r="182" spans="1:4" ht="38.25" x14ac:dyDescent="0.25">
      <c r="A182" s="4" t="s">
        <v>521</v>
      </c>
      <c r="B182" s="4" t="s">
        <v>522</v>
      </c>
      <c r="C182" s="4" t="s">
        <v>523</v>
      </c>
      <c r="D182" s="4" t="s">
        <v>100</v>
      </c>
    </row>
    <row r="183" spans="1:4" ht="51" x14ac:dyDescent="0.25">
      <c r="A183" s="4" t="s">
        <v>524</v>
      </c>
      <c r="B183" s="4" t="s">
        <v>525</v>
      </c>
      <c r="C183" s="4" t="s">
        <v>526</v>
      </c>
      <c r="D183" s="4" t="s">
        <v>100</v>
      </c>
    </row>
    <row r="184" spans="1:4" ht="38.25" x14ac:dyDescent="0.25">
      <c r="A184" s="4" t="s">
        <v>527</v>
      </c>
      <c r="B184" s="4" t="s">
        <v>528</v>
      </c>
      <c r="C184" s="4" t="s">
        <v>529</v>
      </c>
      <c r="D184" s="4" t="s">
        <v>52</v>
      </c>
    </row>
    <row r="185" spans="1:4" ht="38.25" x14ac:dyDescent="0.25">
      <c r="A185" s="4" t="s">
        <v>530</v>
      </c>
      <c r="B185" s="4" t="s">
        <v>531</v>
      </c>
      <c r="C185" s="4" t="s">
        <v>532</v>
      </c>
      <c r="D185" s="4" t="s">
        <v>52</v>
      </c>
    </row>
    <row r="186" spans="1:4" ht="38.25" x14ac:dyDescent="0.25">
      <c r="A186" s="4" t="s">
        <v>533</v>
      </c>
      <c r="B186" s="4" t="s">
        <v>534</v>
      </c>
      <c r="C186" s="4" t="s">
        <v>535</v>
      </c>
      <c r="D186" s="4" t="s">
        <v>100</v>
      </c>
    </row>
    <row r="187" spans="1:4" ht="51" x14ac:dyDescent="0.25">
      <c r="A187" s="4" t="s">
        <v>536</v>
      </c>
      <c r="B187" s="4" t="s">
        <v>537</v>
      </c>
      <c r="C187" s="4" t="s">
        <v>538</v>
      </c>
      <c r="D187" s="4" t="s">
        <v>52</v>
      </c>
    </row>
    <row r="188" spans="1:4" ht="38.25" x14ac:dyDescent="0.25">
      <c r="A188" s="4" t="s">
        <v>539</v>
      </c>
      <c r="B188" s="4" t="s">
        <v>540</v>
      </c>
      <c r="C188" s="4" t="s">
        <v>541</v>
      </c>
      <c r="D188" s="4" t="s">
        <v>100</v>
      </c>
    </row>
    <row r="189" spans="1:4" ht="51" x14ac:dyDescent="0.25">
      <c r="A189" s="4" t="s">
        <v>542</v>
      </c>
      <c r="B189" s="4" t="s">
        <v>543</v>
      </c>
      <c r="C189" s="4" t="s">
        <v>544</v>
      </c>
      <c r="D189" s="4" t="s">
        <v>100</v>
      </c>
    </row>
    <row r="190" spans="1:4" ht="38.25" x14ac:dyDescent="0.25">
      <c r="A190" s="4" t="s">
        <v>545</v>
      </c>
      <c r="B190" s="4" t="s">
        <v>546</v>
      </c>
      <c r="C190" s="4" t="s">
        <v>547</v>
      </c>
      <c r="D190" s="4" t="s">
        <v>100</v>
      </c>
    </row>
    <row r="191" spans="1:4" ht="51" x14ac:dyDescent="0.25">
      <c r="A191" s="4" t="s">
        <v>548</v>
      </c>
      <c r="B191" s="4" t="s">
        <v>549</v>
      </c>
      <c r="C191" s="4" t="s">
        <v>550</v>
      </c>
      <c r="D191" s="4" t="s">
        <v>59</v>
      </c>
    </row>
    <row r="192" spans="1:4" ht="63.75" x14ac:dyDescent="0.25">
      <c r="A192" s="4" t="s">
        <v>551</v>
      </c>
      <c r="B192" s="4" t="s">
        <v>552</v>
      </c>
      <c r="C192" s="4" t="s">
        <v>553</v>
      </c>
      <c r="D192" s="4" t="s">
        <v>52</v>
      </c>
    </row>
    <row r="193" spans="1:4" ht="38.25" x14ac:dyDescent="0.25">
      <c r="A193" s="4" t="s">
        <v>554</v>
      </c>
      <c r="B193" s="4" t="s">
        <v>555</v>
      </c>
      <c r="C193" s="4" t="s">
        <v>268</v>
      </c>
      <c r="D193" s="4" t="s">
        <v>265</v>
      </c>
    </row>
    <row r="194" spans="1:4" ht="38.25" x14ac:dyDescent="0.25">
      <c r="A194" s="4" t="s">
        <v>559</v>
      </c>
      <c r="B194" s="4" t="s">
        <v>560</v>
      </c>
      <c r="C194" s="4" t="s">
        <v>561</v>
      </c>
      <c r="D194" s="4" t="s">
        <v>59</v>
      </c>
    </row>
    <row r="195" spans="1:4" ht="38.25" x14ac:dyDescent="0.25">
      <c r="A195" s="4" t="s">
        <v>562</v>
      </c>
      <c r="B195" s="4" t="s">
        <v>563</v>
      </c>
      <c r="C195" s="4" t="s">
        <v>564</v>
      </c>
      <c r="D195" s="4" t="s">
        <v>52</v>
      </c>
    </row>
    <row r="196" spans="1:4" ht="38.25" x14ac:dyDescent="0.25">
      <c r="A196" s="4" t="s">
        <v>565</v>
      </c>
      <c r="B196" s="4" t="s">
        <v>566</v>
      </c>
      <c r="C196" s="4" t="s">
        <v>567</v>
      </c>
      <c r="D196" s="4" t="s">
        <v>52</v>
      </c>
    </row>
    <row r="197" spans="1:4" ht="38.25" x14ac:dyDescent="0.25">
      <c r="A197" s="4" t="s">
        <v>568</v>
      </c>
      <c r="B197" s="4" t="s">
        <v>569</v>
      </c>
      <c r="C197" s="4" t="s">
        <v>570</v>
      </c>
      <c r="D197" s="4" t="s">
        <v>100</v>
      </c>
    </row>
    <row r="198" spans="1:4" ht="38.25" x14ac:dyDescent="0.25">
      <c r="A198" s="4" t="s">
        <v>571</v>
      </c>
      <c r="B198" s="4" t="s">
        <v>572</v>
      </c>
      <c r="C198" s="4" t="s">
        <v>573</v>
      </c>
      <c r="D198" s="4" t="s">
        <v>100</v>
      </c>
    </row>
    <row r="199" spans="1:4" ht="38.25" x14ac:dyDescent="0.25">
      <c r="A199" s="4" t="s">
        <v>574</v>
      </c>
      <c r="B199" s="4" t="s">
        <v>575</v>
      </c>
      <c r="C199" s="4" t="s">
        <v>451</v>
      </c>
      <c r="D199" s="4" t="s">
        <v>52</v>
      </c>
    </row>
    <row r="200" spans="1:4" ht="51" x14ac:dyDescent="0.25">
      <c r="A200" s="4" t="s">
        <v>576</v>
      </c>
      <c r="B200" s="4" t="s">
        <v>577</v>
      </c>
      <c r="C200" s="4" t="s">
        <v>578</v>
      </c>
      <c r="D200" s="4" t="s">
        <v>52</v>
      </c>
    </row>
    <row r="201" spans="1:4" ht="38.25" x14ac:dyDescent="0.25">
      <c r="A201" s="4" t="s">
        <v>579</v>
      </c>
      <c r="B201" s="4" t="s">
        <v>580</v>
      </c>
      <c r="C201" s="4" t="s">
        <v>581</v>
      </c>
      <c r="D201" s="4" t="s">
        <v>59</v>
      </c>
    </row>
    <row r="202" spans="1:4" ht="63.75" x14ac:dyDescent="0.25">
      <c r="A202" s="4" t="s">
        <v>582</v>
      </c>
      <c r="B202" s="4" t="s">
        <v>583</v>
      </c>
      <c r="C202" s="4" t="s">
        <v>584</v>
      </c>
      <c r="D202" s="4" t="s">
        <v>59</v>
      </c>
    </row>
    <row r="203" spans="1:4" ht="51" x14ac:dyDescent="0.25">
      <c r="A203" s="4" t="s">
        <v>585</v>
      </c>
      <c r="B203" s="4" t="s">
        <v>586</v>
      </c>
      <c r="C203" s="4" t="s">
        <v>587</v>
      </c>
      <c r="D203" s="4" t="s">
        <v>59</v>
      </c>
    </row>
    <row r="204" spans="1:4" ht="38.25" x14ac:dyDescent="0.25">
      <c r="A204" s="4" t="s">
        <v>597</v>
      </c>
      <c r="B204" s="4" t="s">
        <v>598</v>
      </c>
      <c r="C204" s="4" t="s">
        <v>599</v>
      </c>
      <c r="D204" s="4" t="s">
        <v>59</v>
      </c>
    </row>
    <row r="205" spans="1:4" ht="38.25" x14ac:dyDescent="0.25">
      <c r="A205" s="4" t="s">
        <v>600</v>
      </c>
      <c r="B205" s="4" t="s">
        <v>601</v>
      </c>
      <c r="C205" s="4" t="s">
        <v>602</v>
      </c>
      <c r="D205" s="4" t="s">
        <v>52</v>
      </c>
    </row>
    <row r="206" spans="1:4" ht="51" x14ac:dyDescent="0.25">
      <c r="A206" s="4" t="s">
        <v>603</v>
      </c>
      <c r="B206" s="4" t="s">
        <v>604</v>
      </c>
      <c r="C206" s="4" t="s">
        <v>335</v>
      </c>
      <c r="D206" s="4" t="s">
        <v>52</v>
      </c>
    </row>
    <row r="207" spans="1:4" ht="51" x14ac:dyDescent="0.25">
      <c r="A207" s="4" t="s">
        <v>605</v>
      </c>
      <c r="B207" s="4" t="s">
        <v>606</v>
      </c>
      <c r="C207" s="4" t="s">
        <v>607</v>
      </c>
      <c r="D207" s="4" t="s">
        <v>52</v>
      </c>
    </row>
    <row r="208" spans="1:4" ht="51" x14ac:dyDescent="0.25">
      <c r="A208" s="4" t="s">
        <v>608</v>
      </c>
      <c r="B208" s="4" t="s">
        <v>609</v>
      </c>
      <c r="C208" s="4" t="s">
        <v>261</v>
      </c>
      <c r="D208" s="4" t="s">
        <v>52</v>
      </c>
    </row>
    <row r="209" spans="1:4" ht="38.25" x14ac:dyDescent="0.25">
      <c r="A209" s="4" t="s">
        <v>610</v>
      </c>
      <c r="B209" s="4" t="s">
        <v>611</v>
      </c>
      <c r="C209" s="4" t="s">
        <v>612</v>
      </c>
      <c r="D209" s="4" t="s">
        <v>59</v>
      </c>
    </row>
    <row r="210" spans="1:4" ht="51" x14ac:dyDescent="0.25">
      <c r="A210" s="4" t="s">
        <v>613</v>
      </c>
      <c r="B210" s="4" t="s">
        <v>614</v>
      </c>
      <c r="C210" s="4" t="s">
        <v>615</v>
      </c>
      <c r="D210" s="4" t="s">
        <v>59</v>
      </c>
    </row>
    <row r="211" spans="1:4" ht="51" x14ac:dyDescent="0.25">
      <c r="A211" s="4" t="s">
        <v>616</v>
      </c>
      <c r="B211" s="4" t="s">
        <v>617</v>
      </c>
      <c r="C211" s="4" t="s">
        <v>618</v>
      </c>
      <c r="D211" s="4" t="s">
        <v>59</v>
      </c>
    </row>
    <row r="212" spans="1:4" ht="38.25" x14ac:dyDescent="0.25">
      <c r="A212" s="4" t="s">
        <v>619</v>
      </c>
      <c r="B212" s="4" t="s">
        <v>620</v>
      </c>
      <c r="C212" s="4" t="s">
        <v>621</v>
      </c>
      <c r="D212" s="4" t="s">
        <v>59</v>
      </c>
    </row>
    <row r="213" spans="1:4" ht="51" x14ac:dyDescent="0.25">
      <c r="A213" s="4" t="s">
        <v>622</v>
      </c>
      <c r="B213" s="4" t="s">
        <v>623</v>
      </c>
      <c r="C213" s="4" t="s">
        <v>624</v>
      </c>
      <c r="D213" s="4" t="s">
        <v>52</v>
      </c>
    </row>
    <row r="214" spans="1:4" ht="51" x14ac:dyDescent="0.25">
      <c r="A214" s="4" t="s">
        <v>625</v>
      </c>
      <c r="B214" s="4" t="s">
        <v>626</v>
      </c>
      <c r="C214" s="4" t="s">
        <v>627</v>
      </c>
      <c r="D214" s="4" t="s">
        <v>59</v>
      </c>
    </row>
    <row r="215" spans="1:4" ht="38.25" x14ac:dyDescent="0.25">
      <c r="A215" s="4" t="s">
        <v>628</v>
      </c>
      <c r="B215" s="4" t="s">
        <v>629</v>
      </c>
      <c r="C215" s="4" t="s">
        <v>630</v>
      </c>
      <c r="D215" s="4" t="s">
        <v>59</v>
      </c>
    </row>
    <row r="216" spans="1:4" ht="38.25" x14ac:dyDescent="0.25">
      <c r="A216" s="4" t="s">
        <v>631</v>
      </c>
      <c r="B216" s="4" t="s">
        <v>632</v>
      </c>
      <c r="C216" s="4" t="s">
        <v>633</v>
      </c>
      <c r="D216" s="4" t="s">
        <v>59</v>
      </c>
    </row>
    <row r="217" spans="1:4" ht="38.25" x14ac:dyDescent="0.25">
      <c r="A217" s="4" t="s">
        <v>634</v>
      </c>
      <c r="B217" s="4" t="s">
        <v>635</v>
      </c>
      <c r="C217" s="4" t="s">
        <v>636</v>
      </c>
      <c r="D217" s="4" t="s">
        <v>52</v>
      </c>
    </row>
    <row r="218" spans="1:4" ht="51" x14ac:dyDescent="0.25">
      <c r="A218" s="4" t="s">
        <v>637</v>
      </c>
      <c r="B218" s="4" t="s">
        <v>638</v>
      </c>
      <c r="C218" s="4" t="s">
        <v>639</v>
      </c>
      <c r="D218" s="4" t="s">
        <v>52</v>
      </c>
    </row>
    <row r="219" spans="1:4" ht="38.25" x14ac:dyDescent="0.25">
      <c r="A219" s="4" t="s">
        <v>640</v>
      </c>
      <c r="B219" s="4" t="s">
        <v>641</v>
      </c>
      <c r="C219" s="4" t="s">
        <v>642</v>
      </c>
      <c r="D219" s="4" t="s">
        <v>59</v>
      </c>
    </row>
    <row r="220" spans="1:4" ht="38.25" x14ac:dyDescent="0.25">
      <c r="A220" s="4" t="s">
        <v>643</v>
      </c>
      <c r="B220" s="4" t="s">
        <v>644</v>
      </c>
      <c r="C220" s="4" t="s">
        <v>645</v>
      </c>
      <c r="D220" s="4" t="s">
        <v>59</v>
      </c>
    </row>
    <row r="221" spans="1:4" ht="38.25" x14ac:dyDescent="0.25">
      <c r="A221" s="4" t="s">
        <v>649</v>
      </c>
      <c r="B221" s="4" t="s">
        <v>650</v>
      </c>
      <c r="C221" s="4" t="s">
        <v>651</v>
      </c>
      <c r="D221" s="4" t="s">
        <v>52</v>
      </c>
    </row>
    <row r="222" spans="1:4" ht="51" x14ac:dyDescent="0.25">
      <c r="A222" s="4" t="s">
        <v>652</v>
      </c>
      <c r="B222" s="4" t="s">
        <v>653</v>
      </c>
      <c r="C222" s="4" t="s">
        <v>654</v>
      </c>
      <c r="D222" s="4" t="s">
        <v>52</v>
      </c>
    </row>
    <row r="223" spans="1:4" ht="51" x14ac:dyDescent="0.25">
      <c r="A223" s="4" t="s">
        <v>655</v>
      </c>
      <c r="B223" s="4" t="s">
        <v>656</v>
      </c>
      <c r="C223" s="4" t="s">
        <v>657</v>
      </c>
      <c r="D223" s="4" t="s">
        <v>52</v>
      </c>
    </row>
    <row r="224" spans="1:4" ht="38.25" x14ac:dyDescent="0.25">
      <c r="A224" s="4" t="s">
        <v>658</v>
      </c>
      <c r="B224" s="4" t="s">
        <v>659</v>
      </c>
      <c r="C224" s="4" t="s">
        <v>374</v>
      </c>
      <c r="D224" s="4" t="s">
        <v>52</v>
      </c>
    </row>
    <row r="225" spans="1:4" ht="51" x14ac:dyDescent="0.25">
      <c r="A225" s="4" t="s">
        <v>660</v>
      </c>
      <c r="B225" s="4" t="s">
        <v>661</v>
      </c>
      <c r="C225" s="4" t="s">
        <v>662</v>
      </c>
      <c r="D225" s="4" t="s">
        <v>52</v>
      </c>
    </row>
    <row r="226" spans="1:4" ht="38.25" x14ac:dyDescent="0.25">
      <c r="A226" s="4" t="s">
        <v>663</v>
      </c>
      <c r="B226" s="4" t="s">
        <v>664</v>
      </c>
      <c r="C226" s="4" t="s">
        <v>665</v>
      </c>
      <c r="D226" s="4" t="s">
        <v>100</v>
      </c>
    </row>
    <row r="227" spans="1:4" ht="51" x14ac:dyDescent="0.25">
      <c r="A227" s="4" t="s">
        <v>666</v>
      </c>
      <c r="B227" s="4" t="s">
        <v>667</v>
      </c>
      <c r="C227" s="4" t="s">
        <v>668</v>
      </c>
      <c r="D227" s="4" t="s">
        <v>59</v>
      </c>
    </row>
    <row r="228" spans="1:4" ht="38.25" x14ac:dyDescent="0.25">
      <c r="A228" s="4" t="s">
        <v>669</v>
      </c>
      <c r="B228" s="4" t="s">
        <v>670</v>
      </c>
      <c r="C228" s="4" t="s">
        <v>671</v>
      </c>
      <c r="D228" s="4" t="s">
        <v>52</v>
      </c>
    </row>
    <row r="229" spans="1:4" ht="63.75" x14ac:dyDescent="0.25">
      <c r="A229" s="4" t="s">
        <v>672</v>
      </c>
      <c r="B229" s="4" t="s">
        <v>673</v>
      </c>
      <c r="C229" s="4" t="s">
        <v>674</v>
      </c>
      <c r="D229" s="4" t="s">
        <v>52</v>
      </c>
    </row>
    <row r="230" spans="1:4" ht="38.25" x14ac:dyDescent="0.25">
      <c r="A230" s="4" t="s">
        <v>675</v>
      </c>
      <c r="B230" s="4" t="s">
        <v>676</v>
      </c>
      <c r="C230" s="4" t="s">
        <v>677</v>
      </c>
      <c r="D230" s="4" t="s">
        <v>37</v>
      </c>
    </row>
    <row r="231" spans="1:4" ht="51" x14ac:dyDescent="0.25">
      <c r="A231" s="4" t="s">
        <v>678</v>
      </c>
      <c r="B231" s="4" t="s">
        <v>679</v>
      </c>
      <c r="C231" s="4" t="s">
        <v>680</v>
      </c>
      <c r="D231" s="4" t="s">
        <v>100</v>
      </c>
    </row>
    <row r="232" spans="1:4" ht="38.25" x14ac:dyDescent="0.25">
      <c r="A232" s="4" t="s">
        <v>681</v>
      </c>
      <c r="B232" s="4" t="s">
        <v>682</v>
      </c>
      <c r="C232" s="4" t="s">
        <v>683</v>
      </c>
      <c r="D232" s="4" t="s">
        <v>37</v>
      </c>
    </row>
    <row r="233" spans="1:4" ht="51" x14ac:dyDescent="0.25">
      <c r="A233" s="4" t="s">
        <v>684</v>
      </c>
      <c r="B233" s="4" t="s">
        <v>685</v>
      </c>
      <c r="C233" s="4" t="s">
        <v>686</v>
      </c>
      <c r="D233" s="4" t="s">
        <v>52</v>
      </c>
    </row>
    <row r="234" spans="1:4" ht="63.75" x14ac:dyDescent="0.25">
      <c r="A234" s="4" t="s">
        <v>687</v>
      </c>
      <c r="B234" s="4" t="s">
        <v>688</v>
      </c>
      <c r="C234" s="4" t="s">
        <v>689</v>
      </c>
      <c r="D234" s="4" t="s">
        <v>52</v>
      </c>
    </row>
    <row r="235" spans="1:4" ht="51" x14ac:dyDescent="0.25">
      <c r="A235" s="4" t="s">
        <v>690</v>
      </c>
      <c r="B235" s="4" t="s">
        <v>691</v>
      </c>
      <c r="C235" s="4" t="s">
        <v>692</v>
      </c>
      <c r="D235" s="4" t="s">
        <v>59</v>
      </c>
    </row>
    <row r="236" spans="1:4" ht="51" x14ac:dyDescent="0.25">
      <c r="A236" s="4" t="s">
        <v>693</v>
      </c>
      <c r="B236" s="4" t="s">
        <v>694</v>
      </c>
      <c r="C236" s="4" t="s">
        <v>695</v>
      </c>
      <c r="D236" s="4" t="s">
        <v>52</v>
      </c>
    </row>
    <row r="237" spans="1:4" ht="63.75" x14ac:dyDescent="0.25">
      <c r="A237" s="4" t="s">
        <v>696</v>
      </c>
      <c r="B237" s="4" t="s">
        <v>697</v>
      </c>
      <c r="C237" s="4" t="s">
        <v>698</v>
      </c>
      <c r="D237" s="4" t="s">
        <v>52</v>
      </c>
    </row>
    <row r="238" spans="1:4" ht="51" x14ac:dyDescent="0.25">
      <c r="A238" s="4" t="s">
        <v>699</v>
      </c>
      <c r="B238" s="4" t="s">
        <v>700</v>
      </c>
      <c r="C238" s="4" t="s">
        <v>701</v>
      </c>
      <c r="D238" s="4" t="s">
        <v>52</v>
      </c>
    </row>
    <row r="239" spans="1:4" ht="38.25" x14ac:dyDescent="0.25">
      <c r="A239" s="4" t="s">
        <v>702</v>
      </c>
      <c r="B239" s="4" t="s">
        <v>703</v>
      </c>
      <c r="C239" s="4" t="s">
        <v>704</v>
      </c>
      <c r="D239" s="4" t="s">
        <v>100</v>
      </c>
    </row>
    <row r="240" spans="1:4" ht="38.25" x14ac:dyDescent="0.25">
      <c r="A240" s="4" t="s">
        <v>705</v>
      </c>
      <c r="B240" s="4" t="s">
        <v>706</v>
      </c>
      <c r="C240" s="4" t="s">
        <v>707</v>
      </c>
      <c r="D240" s="4" t="s">
        <v>100</v>
      </c>
    </row>
    <row r="241" spans="1:4" ht="38.25" x14ac:dyDescent="0.25">
      <c r="A241" s="4" t="s">
        <v>708</v>
      </c>
      <c r="B241" s="4" t="s">
        <v>709</v>
      </c>
      <c r="C241" s="4" t="s">
        <v>710</v>
      </c>
      <c r="D241" s="4" t="s">
        <v>100</v>
      </c>
    </row>
    <row r="242" spans="1:4" ht="51" x14ac:dyDescent="0.25">
      <c r="A242" s="4" t="s">
        <v>711</v>
      </c>
      <c r="B242" s="4" t="s">
        <v>712</v>
      </c>
      <c r="C242" s="4" t="s">
        <v>713</v>
      </c>
      <c r="D242" s="4" t="s">
        <v>100</v>
      </c>
    </row>
    <row r="243" spans="1:4" ht="38.25" x14ac:dyDescent="0.25">
      <c r="A243" s="4" t="s">
        <v>714</v>
      </c>
      <c r="B243" s="4" t="s">
        <v>715</v>
      </c>
      <c r="C243" s="4" t="s">
        <v>716</v>
      </c>
      <c r="D243" s="4" t="s">
        <v>52</v>
      </c>
    </row>
    <row r="244" spans="1:4" ht="51" x14ac:dyDescent="0.25">
      <c r="A244" s="4" t="s">
        <v>717</v>
      </c>
      <c r="B244" s="4" t="s">
        <v>718</v>
      </c>
      <c r="C244" s="4" t="s">
        <v>719</v>
      </c>
      <c r="D244" s="4" t="s">
        <v>52</v>
      </c>
    </row>
    <row r="245" spans="1:4" ht="51" x14ac:dyDescent="0.25">
      <c r="A245" s="4" t="s">
        <v>720</v>
      </c>
      <c r="B245" s="4" t="s">
        <v>721</v>
      </c>
      <c r="C245" s="4" t="s">
        <v>722</v>
      </c>
      <c r="D245" s="4" t="s">
        <v>100</v>
      </c>
    </row>
    <row r="246" spans="1:4" ht="38.25" x14ac:dyDescent="0.25">
      <c r="A246" s="4" t="s">
        <v>723</v>
      </c>
      <c r="B246" s="4" t="s">
        <v>724</v>
      </c>
      <c r="C246" s="4" t="s">
        <v>725</v>
      </c>
      <c r="D246" s="4" t="s">
        <v>100</v>
      </c>
    </row>
    <row r="247" spans="1:4" ht="38.25" x14ac:dyDescent="0.25">
      <c r="A247" s="4" t="s">
        <v>726</v>
      </c>
      <c r="B247" s="4" t="s">
        <v>727</v>
      </c>
      <c r="C247" s="4" t="s">
        <v>728</v>
      </c>
      <c r="D247" s="4" t="s">
        <v>100</v>
      </c>
    </row>
    <row r="248" spans="1:4" ht="38.25" x14ac:dyDescent="0.25">
      <c r="A248" s="4" t="s">
        <v>729</v>
      </c>
      <c r="B248" s="4" t="s">
        <v>730</v>
      </c>
      <c r="C248" s="4" t="s">
        <v>731</v>
      </c>
      <c r="D248" s="4" t="s">
        <v>100</v>
      </c>
    </row>
    <row r="249" spans="1:4" ht="38.25" x14ac:dyDescent="0.25">
      <c r="A249" s="4" t="s">
        <v>732</v>
      </c>
      <c r="B249" s="4" t="s">
        <v>733</v>
      </c>
      <c r="C249" s="4" t="s">
        <v>734</v>
      </c>
      <c r="D249" s="4" t="s">
        <v>52</v>
      </c>
    </row>
    <row r="250" spans="1:4" ht="38.25" x14ac:dyDescent="0.25">
      <c r="A250" s="4" t="s">
        <v>735</v>
      </c>
      <c r="B250" s="4" t="s">
        <v>736</v>
      </c>
      <c r="C250" s="4" t="s">
        <v>737</v>
      </c>
      <c r="D250" s="4" t="s">
        <v>100</v>
      </c>
    </row>
    <row r="251" spans="1:4" ht="38.25" x14ac:dyDescent="0.25">
      <c r="A251" s="4" t="s">
        <v>738</v>
      </c>
      <c r="B251" s="4" t="s">
        <v>739</v>
      </c>
      <c r="C251" s="4" t="s">
        <v>740</v>
      </c>
      <c r="D251" s="4" t="s">
        <v>100</v>
      </c>
    </row>
    <row r="252" spans="1:4" ht="38.25" x14ac:dyDescent="0.25">
      <c r="A252" s="4" t="s">
        <v>741</v>
      </c>
      <c r="B252" s="4" t="s">
        <v>742</v>
      </c>
      <c r="C252" s="4" t="s">
        <v>743</v>
      </c>
      <c r="D252" s="4" t="s">
        <v>52</v>
      </c>
    </row>
    <row r="253" spans="1:4" ht="51" x14ac:dyDescent="0.25">
      <c r="A253" s="4" t="s">
        <v>744</v>
      </c>
      <c r="B253" s="4" t="s">
        <v>745</v>
      </c>
      <c r="C253" s="4" t="s">
        <v>746</v>
      </c>
      <c r="D253" s="4" t="s">
        <v>100</v>
      </c>
    </row>
    <row r="254" spans="1:4" ht="63.75" x14ac:dyDescent="0.25">
      <c r="A254" s="4" t="s">
        <v>747</v>
      </c>
      <c r="B254" s="4" t="s">
        <v>748</v>
      </c>
      <c r="C254" s="4" t="s">
        <v>749</v>
      </c>
      <c r="D254" s="4" t="s">
        <v>52</v>
      </c>
    </row>
    <row r="255" spans="1:4" ht="38.25" x14ac:dyDescent="0.25">
      <c r="A255" s="4" t="s">
        <v>750</v>
      </c>
      <c r="B255" s="4" t="s">
        <v>751</v>
      </c>
      <c r="C255" s="4" t="s">
        <v>752</v>
      </c>
      <c r="D255" s="4" t="s">
        <v>100</v>
      </c>
    </row>
    <row r="256" spans="1:4" ht="38.25" x14ac:dyDescent="0.25">
      <c r="A256" s="4" t="s">
        <v>753</v>
      </c>
      <c r="B256" s="4" t="s">
        <v>754</v>
      </c>
      <c r="C256" s="4" t="s">
        <v>755</v>
      </c>
      <c r="D256" s="4" t="s">
        <v>100</v>
      </c>
    </row>
    <row r="257" spans="1:4" ht="38.25" x14ac:dyDescent="0.25">
      <c r="A257" s="4" t="s">
        <v>756</v>
      </c>
      <c r="B257" s="4" t="s">
        <v>757</v>
      </c>
      <c r="C257" s="4" t="s">
        <v>758</v>
      </c>
      <c r="D257" s="4" t="s">
        <v>52</v>
      </c>
    </row>
    <row r="258" spans="1:4" ht="38.25" x14ac:dyDescent="0.25">
      <c r="A258" s="4" t="s">
        <v>759</v>
      </c>
      <c r="B258" s="4" t="s">
        <v>760</v>
      </c>
      <c r="C258" s="4" t="s">
        <v>761</v>
      </c>
      <c r="D258" s="4" t="s">
        <v>52</v>
      </c>
    </row>
    <row r="259" spans="1:4" ht="38.25" x14ac:dyDescent="0.25">
      <c r="A259" s="4" t="s">
        <v>762</v>
      </c>
      <c r="B259" s="4" t="s">
        <v>763</v>
      </c>
      <c r="C259" s="4" t="s">
        <v>764</v>
      </c>
      <c r="D259" s="4" t="s">
        <v>100</v>
      </c>
    </row>
    <row r="260" spans="1:4" ht="51" x14ac:dyDescent="0.25">
      <c r="A260" s="4" t="s">
        <v>765</v>
      </c>
      <c r="B260" s="4" t="s">
        <v>766</v>
      </c>
      <c r="C260" s="4" t="s">
        <v>767</v>
      </c>
      <c r="D260" s="4" t="s">
        <v>100</v>
      </c>
    </row>
    <row r="261" spans="1:4" ht="51" x14ac:dyDescent="0.25">
      <c r="A261" s="4" t="s">
        <v>768</v>
      </c>
      <c r="B261" s="4" t="s">
        <v>769</v>
      </c>
      <c r="C261" s="4" t="s">
        <v>770</v>
      </c>
      <c r="D261" s="4" t="s">
        <v>100</v>
      </c>
    </row>
    <row r="262" spans="1:4" ht="51" x14ac:dyDescent="0.25">
      <c r="A262" s="4" t="s">
        <v>771</v>
      </c>
      <c r="B262" s="4" t="s">
        <v>772</v>
      </c>
      <c r="C262" s="4" t="s">
        <v>773</v>
      </c>
      <c r="D262" s="4" t="s">
        <v>100</v>
      </c>
    </row>
    <row r="263" spans="1:4" ht="51" x14ac:dyDescent="0.25">
      <c r="A263" s="4" t="s">
        <v>774</v>
      </c>
      <c r="B263" s="4" t="s">
        <v>775</v>
      </c>
      <c r="C263" s="4" t="s">
        <v>776</v>
      </c>
      <c r="D263" s="4" t="s">
        <v>100</v>
      </c>
    </row>
    <row r="264" spans="1:4" ht="51" x14ac:dyDescent="0.25">
      <c r="A264" s="4" t="s">
        <v>777</v>
      </c>
      <c r="B264" s="4" t="s">
        <v>778</v>
      </c>
      <c r="C264" s="4" t="s">
        <v>779</v>
      </c>
      <c r="D264" s="4" t="s">
        <v>100</v>
      </c>
    </row>
    <row r="265" spans="1:4" ht="51" x14ac:dyDescent="0.25">
      <c r="A265" s="4" t="s">
        <v>780</v>
      </c>
      <c r="B265" s="4" t="s">
        <v>781</v>
      </c>
      <c r="C265" s="4" t="s">
        <v>782</v>
      </c>
      <c r="D265" s="4" t="s">
        <v>100</v>
      </c>
    </row>
    <row r="266" spans="1:4" ht="51" x14ac:dyDescent="0.25">
      <c r="A266" s="4" t="s">
        <v>783</v>
      </c>
      <c r="B266" s="4" t="s">
        <v>784</v>
      </c>
      <c r="C266" s="4" t="s">
        <v>785</v>
      </c>
      <c r="D266" s="4" t="s">
        <v>100</v>
      </c>
    </row>
    <row r="267" spans="1:4" ht="38.25" x14ac:dyDescent="0.25">
      <c r="A267" s="4" t="s">
        <v>786</v>
      </c>
      <c r="B267" s="4" t="s">
        <v>787</v>
      </c>
      <c r="C267" s="4" t="s">
        <v>788</v>
      </c>
      <c r="D267" s="4" t="s">
        <v>100</v>
      </c>
    </row>
    <row r="268" spans="1:4" ht="38.25" x14ac:dyDescent="0.25">
      <c r="A268" s="4" t="s">
        <v>789</v>
      </c>
      <c r="B268" s="4" t="s">
        <v>790</v>
      </c>
      <c r="C268" s="4" t="s">
        <v>791</v>
      </c>
      <c r="D268" s="4" t="s">
        <v>100</v>
      </c>
    </row>
    <row r="269" spans="1:4" ht="51" x14ac:dyDescent="0.25">
      <c r="A269" s="4" t="s">
        <v>792</v>
      </c>
      <c r="B269" s="4" t="s">
        <v>793</v>
      </c>
      <c r="C269" s="4" t="s">
        <v>794</v>
      </c>
      <c r="D269" s="4" t="s">
        <v>52</v>
      </c>
    </row>
    <row r="270" spans="1:4" ht="51" x14ac:dyDescent="0.25">
      <c r="A270" s="4" t="s">
        <v>795</v>
      </c>
      <c r="B270" s="4" t="s">
        <v>796</v>
      </c>
      <c r="C270" s="4" t="s">
        <v>797</v>
      </c>
      <c r="D270" s="4" t="s">
        <v>100</v>
      </c>
    </row>
    <row r="271" spans="1:4" ht="38.25" x14ac:dyDescent="0.25">
      <c r="A271" s="4" t="s">
        <v>798</v>
      </c>
      <c r="B271" s="4" t="s">
        <v>799</v>
      </c>
      <c r="C271" s="4" t="s">
        <v>800</v>
      </c>
      <c r="D271" s="4" t="s">
        <v>100</v>
      </c>
    </row>
    <row r="272" spans="1:4" ht="38.25" x14ac:dyDescent="0.25">
      <c r="A272" s="4" t="s">
        <v>801</v>
      </c>
      <c r="B272" s="4" t="s">
        <v>802</v>
      </c>
      <c r="C272" s="4" t="s">
        <v>803</v>
      </c>
      <c r="D272" s="4" t="s">
        <v>100</v>
      </c>
    </row>
    <row r="273" spans="1:4" ht="38.25" x14ac:dyDescent="0.25">
      <c r="A273" s="4" t="s">
        <v>804</v>
      </c>
      <c r="B273" s="4" t="s">
        <v>805</v>
      </c>
      <c r="C273" s="4" t="s">
        <v>806</v>
      </c>
      <c r="D273" s="4" t="s">
        <v>100</v>
      </c>
    </row>
    <row r="274" spans="1:4" ht="38.25" x14ac:dyDescent="0.25">
      <c r="A274" s="4" t="s">
        <v>807</v>
      </c>
      <c r="B274" s="4" t="s">
        <v>808</v>
      </c>
      <c r="C274" s="4" t="s">
        <v>809</v>
      </c>
      <c r="D274" s="4" t="s">
        <v>100</v>
      </c>
    </row>
    <row r="275" spans="1:4" ht="38.25" x14ac:dyDescent="0.25">
      <c r="A275" s="4" t="s">
        <v>810</v>
      </c>
      <c r="B275" s="4" t="s">
        <v>811</v>
      </c>
      <c r="C275" s="4" t="s">
        <v>812</v>
      </c>
      <c r="D275" s="4" t="s">
        <v>100</v>
      </c>
    </row>
    <row r="276" spans="1:4" ht="38.25" x14ac:dyDescent="0.25">
      <c r="A276" s="4" t="s">
        <v>813</v>
      </c>
      <c r="B276" s="4" t="s">
        <v>814</v>
      </c>
      <c r="C276" s="4" t="s">
        <v>815</v>
      </c>
      <c r="D276" s="4" t="s">
        <v>52</v>
      </c>
    </row>
    <row r="277" spans="1:4" ht="38.25" x14ac:dyDescent="0.25">
      <c r="A277" s="4" t="s">
        <v>816</v>
      </c>
      <c r="B277" s="4" t="s">
        <v>817</v>
      </c>
      <c r="C277" s="4" t="s">
        <v>818</v>
      </c>
      <c r="D277" s="4" t="s">
        <v>100</v>
      </c>
    </row>
    <row r="278" spans="1:4" ht="38.25" x14ac:dyDescent="0.25">
      <c r="A278" s="4" t="s">
        <v>819</v>
      </c>
      <c r="B278" s="4" t="s">
        <v>820</v>
      </c>
      <c r="C278" s="4" t="s">
        <v>821</v>
      </c>
      <c r="D278" s="4" t="s">
        <v>100</v>
      </c>
    </row>
    <row r="279" spans="1:4" ht="38.25" x14ac:dyDescent="0.25">
      <c r="A279" s="4" t="s">
        <v>822</v>
      </c>
      <c r="B279" s="4" t="s">
        <v>823</v>
      </c>
      <c r="C279" s="4" t="s">
        <v>824</v>
      </c>
      <c r="D279" s="4" t="s">
        <v>52</v>
      </c>
    </row>
    <row r="280" spans="1:4" ht="51" x14ac:dyDescent="0.25">
      <c r="A280" s="4" t="s">
        <v>825</v>
      </c>
      <c r="B280" s="4" t="s">
        <v>826</v>
      </c>
      <c r="C280" s="4" t="s">
        <v>827</v>
      </c>
      <c r="D280" s="4" t="s">
        <v>52</v>
      </c>
    </row>
    <row r="281" spans="1:4" ht="38.25" x14ac:dyDescent="0.25">
      <c r="A281" s="4" t="s">
        <v>828</v>
      </c>
      <c r="B281" s="4" t="s">
        <v>829</v>
      </c>
      <c r="C281" s="4" t="s">
        <v>830</v>
      </c>
      <c r="D281" s="4" t="s">
        <v>52</v>
      </c>
    </row>
    <row r="282" spans="1:4" ht="38.25" x14ac:dyDescent="0.25">
      <c r="A282" s="4" t="s">
        <v>831</v>
      </c>
      <c r="B282" s="4" t="s">
        <v>832</v>
      </c>
      <c r="C282" s="4" t="s">
        <v>833</v>
      </c>
      <c r="D282" s="4" t="s">
        <v>100</v>
      </c>
    </row>
    <row r="283" spans="1:4" ht="51" x14ac:dyDescent="0.25">
      <c r="A283" s="4" t="s">
        <v>834</v>
      </c>
      <c r="B283" s="4" t="s">
        <v>835</v>
      </c>
      <c r="C283" s="4" t="s">
        <v>836</v>
      </c>
      <c r="D283" s="4" t="s">
        <v>52</v>
      </c>
    </row>
    <row r="284" spans="1:4" ht="51" x14ac:dyDescent="0.25">
      <c r="A284" s="4" t="s">
        <v>837</v>
      </c>
      <c r="B284" s="4" t="s">
        <v>838</v>
      </c>
      <c r="C284" s="4" t="s">
        <v>839</v>
      </c>
      <c r="D284" s="4" t="s">
        <v>59</v>
      </c>
    </row>
    <row r="285" spans="1:4" ht="51" x14ac:dyDescent="0.25">
      <c r="A285" s="4" t="s">
        <v>840</v>
      </c>
      <c r="B285" s="4" t="s">
        <v>841</v>
      </c>
      <c r="C285" s="4" t="s">
        <v>842</v>
      </c>
      <c r="D285" s="4" t="s">
        <v>52</v>
      </c>
    </row>
    <row r="286" spans="1:4" ht="38.25" x14ac:dyDescent="0.25">
      <c r="A286" s="4" t="s">
        <v>843</v>
      </c>
      <c r="B286" s="4" t="s">
        <v>844</v>
      </c>
      <c r="C286" s="4" t="s">
        <v>845</v>
      </c>
      <c r="D286" s="4" t="s">
        <v>100</v>
      </c>
    </row>
    <row r="287" spans="1:4" ht="51" x14ac:dyDescent="0.25">
      <c r="A287" s="4" t="s">
        <v>846</v>
      </c>
      <c r="B287" s="4" t="s">
        <v>847</v>
      </c>
      <c r="C287" s="4" t="s">
        <v>848</v>
      </c>
      <c r="D287" s="4" t="s">
        <v>100</v>
      </c>
    </row>
    <row r="288" spans="1:4" ht="51" x14ac:dyDescent="0.25">
      <c r="A288" s="4" t="s">
        <v>849</v>
      </c>
      <c r="B288" s="4" t="s">
        <v>850</v>
      </c>
      <c r="C288" s="4" t="s">
        <v>851</v>
      </c>
      <c r="D288" s="4" t="s">
        <v>52</v>
      </c>
    </row>
    <row r="289" spans="1:4" ht="38.25" x14ac:dyDescent="0.25">
      <c r="A289" s="4" t="s">
        <v>855</v>
      </c>
      <c r="B289" s="4" t="s">
        <v>856</v>
      </c>
      <c r="C289" s="4" t="s">
        <v>857</v>
      </c>
      <c r="D289" s="4" t="s">
        <v>59</v>
      </c>
    </row>
    <row r="290" spans="1:4" ht="38.25" x14ac:dyDescent="0.25">
      <c r="A290" s="4" t="s">
        <v>858</v>
      </c>
      <c r="B290" s="4" t="s">
        <v>859</v>
      </c>
      <c r="C290" s="4" t="s">
        <v>860</v>
      </c>
      <c r="D290" s="4" t="s">
        <v>59</v>
      </c>
    </row>
    <row r="291" spans="1:4" ht="38.25" x14ac:dyDescent="0.25">
      <c r="A291" s="4" t="s">
        <v>861</v>
      </c>
      <c r="B291" s="4" t="s">
        <v>862</v>
      </c>
      <c r="C291" s="4" t="s">
        <v>863</v>
      </c>
      <c r="D291" s="4" t="s">
        <v>59</v>
      </c>
    </row>
    <row r="292" spans="1:4" ht="51" x14ac:dyDescent="0.25">
      <c r="A292" s="4" t="s">
        <v>864</v>
      </c>
      <c r="B292" s="4" t="s">
        <v>865</v>
      </c>
      <c r="C292" s="4" t="s">
        <v>866</v>
      </c>
      <c r="D292" s="4" t="s">
        <v>59</v>
      </c>
    </row>
    <row r="293" spans="1:4" ht="51" x14ac:dyDescent="0.25">
      <c r="A293" s="4" t="s">
        <v>867</v>
      </c>
      <c r="B293" s="4" t="s">
        <v>868</v>
      </c>
      <c r="C293" s="4" t="s">
        <v>869</v>
      </c>
      <c r="D293" s="4" t="s">
        <v>52</v>
      </c>
    </row>
    <row r="294" spans="1:4" ht="38.25" x14ac:dyDescent="0.25">
      <c r="A294" s="4" t="s">
        <v>870</v>
      </c>
      <c r="B294" s="4" t="s">
        <v>871</v>
      </c>
      <c r="C294" s="4" t="s">
        <v>872</v>
      </c>
      <c r="D294" s="4" t="s">
        <v>59</v>
      </c>
    </row>
    <row r="295" spans="1:4" ht="51" x14ac:dyDescent="0.25">
      <c r="A295" s="4" t="s">
        <v>873</v>
      </c>
      <c r="B295" s="4" t="s">
        <v>874</v>
      </c>
      <c r="C295" s="4" t="s">
        <v>875</v>
      </c>
      <c r="D295" s="4" t="s">
        <v>100</v>
      </c>
    </row>
    <row r="296" spans="1:4" ht="51" x14ac:dyDescent="0.25">
      <c r="A296" s="4" t="s">
        <v>876</v>
      </c>
      <c r="B296" s="4" t="s">
        <v>877</v>
      </c>
      <c r="C296" s="4" t="s">
        <v>878</v>
      </c>
      <c r="D296" s="4" t="s">
        <v>100</v>
      </c>
    </row>
    <row r="297" spans="1:4" ht="51" x14ac:dyDescent="0.25">
      <c r="A297" s="4" t="s">
        <v>879</v>
      </c>
      <c r="B297" s="4" t="s">
        <v>880</v>
      </c>
      <c r="C297" s="4" t="s">
        <v>881</v>
      </c>
      <c r="D297" s="4" t="s">
        <v>100</v>
      </c>
    </row>
    <row r="298" spans="1:4" ht="38.25" x14ac:dyDescent="0.25">
      <c r="A298" s="4" t="s">
        <v>882</v>
      </c>
      <c r="B298" s="4" t="s">
        <v>883</v>
      </c>
      <c r="C298" s="4" t="s">
        <v>884</v>
      </c>
      <c r="D298" s="4" t="s">
        <v>37</v>
      </c>
    </row>
    <row r="299" spans="1:4" ht="38.25" x14ac:dyDescent="0.25">
      <c r="A299" s="4" t="s">
        <v>885</v>
      </c>
      <c r="B299" s="4" t="s">
        <v>886</v>
      </c>
      <c r="C299" s="4" t="s">
        <v>887</v>
      </c>
      <c r="D299" s="4" t="s">
        <v>37</v>
      </c>
    </row>
    <row r="300" spans="1:4" ht="38.25" x14ac:dyDescent="0.25">
      <c r="A300" s="4" t="s">
        <v>888</v>
      </c>
      <c r="B300" s="4" t="s">
        <v>889</v>
      </c>
      <c r="C300" s="4" t="s">
        <v>887</v>
      </c>
      <c r="D300" s="4" t="s">
        <v>37</v>
      </c>
    </row>
    <row r="301" spans="1:4" ht="38.25" x14ac:dyDescent="0.25">
      <c r="A301" s="4" t="s">
        <v>890</v>
      </c>
      <c r="B301" s="4" t="s">
        <v>891</v>
      </c>
      <c r="C301" s="4" t="s">
        <v>892</v>
      </c>
      <c r="D301" s="4" t="s">
        <v>37</v>
      </c>
    </row>
    <row r="302" spans="1:4" ht="38.25" x14ac:dyDescent="0.25">
      <c r="A302" s="4" t="s">
        <v>893</v>
      </c>
      <c r="B302" s="4" t="s">
        <v>894</v>
      </c>
      <c r="C302" s="4" t="s">
        <v>892</v>
      </c>
      <c r="D302" s="4" t="s">
        <v>37</v>
      </c>
    </row>
    <row r="303" spans="1:4" ht="38.25" x14ac:dyDescent="0.25">
      <c r="A303" s="4" t="s">
        <v>895</v>
      </c>
      <c r="B303" s="4" t="s">
        <v>896</v>
      </c>
      <c r="C303" s="4" t="s">
        <v>897</v>
      </c>
      <c r="D303" s="4" t="s">
        <v>37</v>
      </c>
    </row>
    <row r="304" spans="1:4" ht="38.25" x14ac:dyDescent="0.25">
      <c r="A304" s="4" t="s">
        <v>898</v>
      </c>
      <c r="B304" s="4" t="s">
        <v>899</v>
      </c>
      <c r="C304" s="4" t="s">
        <v>900</v>
      </c>
      <c r="D304" s="4" t="s">
        <v>37</v>
      </c>
    </row>
    <row r="305" spans="1:4" ht="38.25" x14ac:dyDescent="0.25">
      <c r="A305" s="4" t="s">
        <v>901</v>
      </c>
      <c r="B305" s="4" t="s">
        <v>902</v>
      </c>
      <c r="C305" s="4" t="s">
        <v>903</v>
      </c>
      <c r="D305" s="4" t="s">
        <v>265</v>
      </c>
    </row>
    <row r="306" spans="1:4" ht="38.25" x14ac:dyDescent="0.25">
      <c r="A306" s="4" t="s">
        <v>904</v>
      </c>
      <c r="B306" s="4" t="s">
        <v>905</v>
      </c>
      <c r="C306" s="4" t="s">
        <v>906</v>
      </c>
      <c r="D306" s="4" t="s">
        <v>52</v>
      </c>
    </row>
    <row r="307" spans="1:4" ht="38.25" x14ac:dyDescent="0.25">
      <c r="A307" s="4" t="s">
        <v>907</v>
      </c>
      <c r="B307" s="4" t="s">
        <v>908</v>
      </c>
      <c r="C307" s="4" t="s">
        <v>909</v>
      </c>
      <c r="D307" s="4" t="s">
        <v>52</v>
      </c>
    </row>
    <row r="308" spans="1:4" ht="38.25" x14ac:dyDescent="0.25">
      <c r="A308" s="4" t="s">
        <v>910</v>
      </c>
      <c r="B308" s="4" t="s">
        <v>911</v>
      </c>
      <c r="C308" s="4" t="s">
        <v>912</v>
      </c>
      <c r="D308" s="4" t="s">
        <v>52</v>
      </c>
    </row>
    <row r="309" spans="1:4" ht="38.25" x14ac:dyDescent="0.25">
      <c r="A309" s="4" t="s">
        <v>913</v>
      </c>
      <c r="B309" s="4" t="s">
        <v>914</v>
      </c>
      <c r="C309" s="4" t="s">
        <v>915</v>
      </c>
      <c r="D309" s="4" t="s">
        <v>52</v>
      </c>
    </row>
    <row r="310" spans="1:4" ht="38.25" x14ac:dyDescent="0.25">
      <c r="A310" s="4" t="s">
        <v>916</v>
      </c>
      <c r="B310" s="4" t="s">
        <v>917</v>
      </c>
      <c r="C310" s="4" t="s">
        <v>918</v>
      </c>
      <c r="D310" s="4" t="s">
        <v>59</v>
      </c>
    </row>
    <row r="311" spans="1:4" ht="38.25" x14ac:dyDescent="0.25">
      <c r="A311" s="4" t="s">
        <v>919</v>
      </c>
      <c r="B311" s="4" t="s">
        <v>920</v>
      </c>
      <c r="C311" s="4" t="s">
        <v>921</v>
      </c>
      <c r="D311" s="4" t="s">
        <v>52</v>
      </c>
    </row>
    <row r="312" spans="1:4" ht="38.25" x14ac:dyDescent="0.25">
      <c r="A312" s="4" t="s">
        <v>922</v>
      </c>
      <c r="B312" s="4" t="s">
        <v>923</v>
      </c>
      <c r="C312" s="4" t="s">
        <v>924</v>
      </c>
      <c r="D312" s="4" t="s">
        <v>52</v>
      </c>
    </row>
    <row r="313" spans="1:4" ht="38.25" x14ac:dyDescent="0.25">
      <c r="A313" s="4" t="s">
        <v>925</v>
      </c>
      <c r="B313" s="4" t="s">
        <v>926</v>
      </c>
      <c r="C313" s="4" t="s">
        <v>927</v>
      </c>
      <c r="D313" s="4" t="s">
        <v>52</v>
      </c>
    </row>
    <row r="314" spans="1:4" ht="38.25" x14ac:dyDescent="0.25">
      <c r="A314" s="4" t="s">
        <v>928</v>
      </c>
      <c r="B314" s="4" t="s">
        <v>929</v>
      </c>
      <c r="C314" s="4" t="s">
        <v>930</v>
      </c>
      <c r="D314" s="4" t="s">
        <v>52</v>
      </c>
    </row>
    <row r="315" spans="1:4" ht="38.25" x14ac:dyDescent="0.25">
      <c r="A315" s="4" t="s">
        <v>931</v>
      </c>
      <c r="B315" s="4" t="s">
        <v>932</v>
      </c>
      <c r="C315" s="4" t="s">
        <v>933</v>
      </c>
      <c r="D315" s="4" t="s">
        <v>52</v>
      </c>
    </row>
    <row r="316" spans="1:4" ht="38.25" x14ac:dyDescent="0.25">
      <c r="A316" s="4" t="s">
        <v>934</v>
      </c>
      <c r="B316" s="4" t="s">
        <v>935</v>
      </c>
      <c r="C316" s="4" t="s">
        <v>936</v>
      </c>
      <c r="D316" s="4" t="s">
        <v>52</v>
      </c>
    </row>
    <row r="317" spans="1:4" ht="51" x14ac:dyDescent="0.25">
      <c r="A317" s="4" t="s">
        <v>937</v>
      </c>
      <c r="B317" s="4" t="s">
        <v>938</v>
      </c>
      <c r="C317" s="4" t="s">
        <v>939</v>
      </c>
      <c r="D317" s="4" t="s">
        <v>52</v>
      </c>
    </row>
    <row r="318" spans="1:4" ht="38.25" x14ac:dyDescent="0.25">
      <c r="A318" s="4" t="s">
        <v>940</v>
      </c>
      <c r="B318" s="4" t="s">
        <v>941</v>
      </c>
      <c r="C318" s="4" t="s">
        <v>942</v>
      </c>
      <c r="D318" s="4" t="s">
        <v>265</v>
      </c>
    </row>
    <row r="319" spans="1:4" ht="38.25" x14ac:dyDescent="0.25">
      <c r="A319" s="4" t="s">
        <v>943</v>
      </c>
      <c r="B319" s="4" t="s">
        <v>944</v>
      </c>
      <c r="C319" s="4" t="s">
        <v>945</v>
      </c>
      <c r="D319" s="4" t="s">
        <v>265</v>
      </c>
    </row>
    <row r="320" spans="1:4" ht="38.25" x14ac:dyDescent="0.25">
      <c r="A320" s="4" t="s">
        <v>946</v>
      </c>
      <c r="B320" s="4" t="s">
        <v>947</v>
      </c>
      <c r="C320" s="4" t="s">
        <v>948</v>
      </c>
      <c r="D320" s="4" t="s">
        <v>265</v>
      </c>
    </row>
    <row r="321" spans="1:4" ht="38.25" x14ac:dyDescent="0.25">
      <c r="A321" s="4" t="s">
        <v>949</v>
      </c>
      <c r="B321" s="4" t="s">
        <v>950</v>
      </c>
      <c r="C321" s="4" t="s">
        <v>951</v>
      </c>
      <c r="D321" s="4" t="s">
        <v>265</v>
      </c>
    </row>
    <row r="322" spans="1:4" ht="38.25" x14ac:dyDescent="0.25">
      <c r="A322" s="4" t="s">
        <v>952</v>
      </c>
      <c r="B322" s="4" t="s">
        <v>953</v>
      </c>
      <c r="C322" s="4" t="s">
        <v>954</v>
      </c>
      <c r="D322" s="4" t="s">
        <v>265</v>
      </c>
    </row>
    <row r="323" spans="1:4" ht="51" x14ac:dyDescent="0.25">
      <c r="A323" s="4" t="s">
        <v>955</v>
      </c>
      <c r="B323" s="4" t="s">
        <v>956</v>
      </c>
      <c r="C323" s="4" t="s">
        <v>957</v>
      </c>
      <c r="D323" s="4" t="s">
        <v>265</v>
      </c>
    </row>
    <row r="324" spans="1:4" ht="38.25" x14ac:dyDescent="0.25">
      <c r="A324" s="4" t="s">
        <v>958</v>
      </c>
      <c r="B324" s="4" t="s">
        <v>959</v>
      </c>
      <c r="C324" s="4" t="s">
        <v>960</v>
      </c>
      <c r="D324" s="4" t="s">
        <v>100</v>
      </c>
    </row>
    <row r="325" spans="1:4" ht="38.25" x14ac:dyDescent="0.25">
      <c r="A325" s="4" t="s">
        <v>961</v>
      </c>
      <c r="B325" s="4" t="s">
        <v>962</v>
      </c>
      <c r="C325" s="4" t="s">
        <v>963</v>
      </c>
      <c r="D325" s="4" t="s">
        <v>52</v>
      </c>
    </row>
    <row r="326" spans="1:4" ht="38.25" x14ac:dyDescent="0.25">
      <c r="A326" s="4" t="s">
        <v>964</v>
      </c>
      <c r="B326" s="4" t="s">
        <v>965</v>
      </c>
      <c r="C326" s="4" t="s">
        <v>966</v>
      </c>
      <c r="D326" s="4" t="s">
        <v>52</v>
      </c>
    </row>
    <row r="327" spans="1:4" ht="38.25" x14ac:dyDescent="0.25">
      <c r="A327" s="4" t="s">
        <v>967</v>
      </c>
      <c r="B327" s="4" t="s">
        <v>968</v>
      </c>
      <c r="C327" s="4" t="s">
        <v>969</v>
      </c>
      <c r="D327" s="4" t="s">
        <v>52</v>
      </c>
    </row>
    <row r="328" spans="1:4" ht="38.25" x14ac:dyDescent="0.25">
      <c r="A328" s="4" t="s">
        <v>970</v>
      </c>
      <c r="B328" s="4" t="s">
        <v>971</v>
      </c>
      <c r="C328" s="4" t="s">
        <v>972</v>
      </c>
      <c r="D328" s="4" t="s">
        <v>52</v>
      </c>
    </row>
    <row r="329" spans="1:4" ht="38.25" x14ac:dyDescent="0.25">
      <c r="A329" s="4" t="s">
        <v>973</v>
      </c>
      <c r="B329" s="4" t="s">
        <v>974</v>
      </c>
      <c r="C329" s="4" t="s">
        <v>975</v>
      </c>
      <c r="D329" s="4" t="s">
        <v>52</v>
      </c>
    </row>
    <row r="330" spans="1:4" ht="38.25" x14ac:dyDescent="0.25">
      <c r="A330" s="4" t="s">
        <v>976</v>
      </c>
      <c r="B330" s="4" t="s">
        <v>977</v>
      </c>
      <c r="C330" s="4" t="s">
        <v>978</v>
      </c>
      <c r="D330" s="4" t="s">
        <v>52</v>
      </c>
    </row>
    <row r="331" spans="1:4" ht="38.25" x14ac:dyDescent="0.25">
      <c r="A331" s="4" t="s">
        <v>979</v>
      </c>
      <c r="B331" s="4" t="s">
        <v>980</v>
      </c>
      <c r="C331" s="4" t="s">
        <v>981</v>
      </c>
      <c r="D331" s="4" t="s">
        <v>52</v>
      </c>
    </row>
    <row r="332" spans="1:4" ht="38.25" x14ac:dyDescent="0.25">
      <c r="A332" s="4" t="s">
        <v>982</v>
      </c>
      <c r="B332" s="4" t="s">
        <v>983</v>
      </c>
      <c r="C332" s="4" t="s">
        <v>984</v>
      </c>
      <c r="D332" s="4" t="s">
        <v>52</v>
      </c>
    </row>
    <row r="333" spans="1:4" ht="51" x14ac:dyDescent="0.25">
      <c r="A333" s="4" t="s">
        <v>985</v>
      </c>
      <c r="B333" s="4" t="s">
        <v>986</v>
      </c>
      <c r="C333" s="4" t="s">
        <v>987</v>
      </c>
      <c r="D333" s="4" t="s">
        <v>52</v>
      </c>
    </row>
    <row r="334" spans="1:4" ht="38.25" x14ac:dyDescent="0.25">
      <c r="A334" s="4" t="s">
        <v>988</v>
      </c>
      <c r="B334" s="4" t="s">
        <v>989</v>
      </c>
      <c r="C334" s="4" t="s">
        <v>990</v>
      </c>
      <c r="D334" s="4" t="s">
        <v>52</v>
      </c>
    </row>
    <row r="335" spans="1:4" ht="38.25" x14ac:dyDescent="0.25">
      <c r="A335" s="4" t="s">
        <v>991</v>
      </c>
      <c r="B335" s="4" t="s">
        <v>992</v>
      </c>
      <c r="C335" s="4" t="s">
        <v>993</v>
      </c>
      <c r="D335" s="4" t="s">
        <v>52</v>
      </c>
    </row>
    <row r="336" spans="1:4" ht="38.25" x14ac:dyDescent="0.25">
      <c r="A336" s="4" t="s">
        <v>994</v>
      </c>
      <c r="B336" s="4" t="s">
        <v>995</v>
      </c>
      <c r="C336" s="4" t="s">
        <v>996</v>
      </c>
      <c r="D336" s="4" t="s">
        <v>52</v>
      </c>
    </row>
    <row r="337" spans="1:4" ht="38.25" x14ac:dyDescent="0.25">
      <c r="A337" s="4" t="s">
        <v>997</v>
      </c>
      <c r="B337" s="4" t="s">
        <v>998</v>
      </c>
      <c r="C337" s="4" t="s">
        <v>999</v>
      </c>
      <c r="D337" s="4" t="s">
        <v>52</v>
      </c>
    </row>
    <row r="338" spans="1:4" ht="38.25" x14ac:dyDescent="0.25">
      <c r="A338" s="4" t="s">
        <v>1000</v>
      </c>
      <c r="B338" s="4" t="s">
        <v>1001</v>
      </c>
      <c r="C338" s="4" t="s">
        <v>1002</v>
      </c>
      <c r="D338" s="4" t="s">
        <v>52</v>
      </c>
    </row>
    <row r="339" spans="1:4" ht="38.25" x14ac:dyDescent="0.25">
      <c r="A339" s="4" t="s">
        <v>1003</v>
      </c>
      <c r="B339" s="4" t="s">
        <v>1004</v>
      </c>
      <c r="C339" s="4" t="s">
        <v>1005</v>
      </c>
      <c r="D339" s="4" t="s">
        <v>52</v>
      </c>
    </row>
    <row r="340" spans="1:4" ht="38.25" x14ac:dyDescent="0.25">
      <c r="A340" s="4" t="s">
        <v>1006</v>
      </c>
      <c r="B340" s="4" t="s">
        <v>1007</v>
      </c>
      <c r="C340" s="4" t="s">
        <v>1008</v>
      </c>
      <c r="D340" s="4" t="s">
        <v>52</v>
      </c>
    </row>
    <row r="341" spans="1:4" ht="38.25" x14ac:dyDescent="0.25">
      <c r="A341" s="4" t="s">
        <v>1009</v>
      </c>
      <c r="B341" s="4" t="s">
        <v>1010</v>
      </c>
      <c r="C341" s="4" t="s">
        <v>1011</v>
      </c>
      <c r="D341" s="4" t="s">
        <v>52</v>
      </c>
    </row>
    <row r="342" spans="1:4" ht="38.25" x14ac:dyDescent="0.25">
      <c r="A342" s="4" t="s">
        <v>1012</v>
      </c>
      <c r="B342" s="4" t="s">
        <v>1013</v>
      </c>
      <c r="C342" s="4" t="s">
        <v>1014</v>
      </c>
      <c r="D342" s="4" t="s">
        <v>52</v>
      </c>
    </row>
    <row r="343" spans="1:4" ht="38.25" x14ac:dyDescent="0.25">
      <c r="A343" s="4" t="s">
        <v>1018</v>
      </c>
      <c r="B343" s="4" t="s">
        <v>1019</v>
      </c>
      <c r="C343" s="4" t="s">
        <v>1020</v>
      </c>
      <c r="D343" s="4" t="s">
        <v>52</v>
      </c>
    </row>
    <row r="344" spans="1:4" ht="38.25" x14ac:dyDescent="0.25">
      <c r="A344" s="4" t="s">
        <v>1021</v>
      </c>
      <c r="B344" s="4" t="s">
        <v>1022</v>
      </c>
      <c r="C344" s="4" t="s">
        <v>1023</v>
      </c>
      <c r="D344" s="4" t="s">
        <v>52</v>
      </c>
    </row>
    <row r="345" spans="1:4" ht="38.25" x14ac:dyDescent="0.25">
      <c r="A345" s="4" t="s">
        <v>1024</v>
      </c>
      <c r="B345" s="4" t="s">
        <v>1025</v>
      </c>
      <c r="C345" s="4" t="s">
        <v>1026</v>
      </c>
      <c r="D345" s="4" t="s">
        <v>265</v>
      </c>
    </row>
    <row r="346" spans="1:4" ht="38.25" x14ac:dyDescent="0.25">
      <c r="A346" s="4" t="s">
        <v>1027</v>
      </c>
      <c r="B346" s="4" t="s">
        <v>1028</v>
      </c>
      <c r="C346" s="4" t="s">
        <v>1029</v>
      </c>
      <c r="D346" s="4" t="s">
        <v>37</v>
      </c>
    </row>
    <row r="347" spans="1:4" ht="38.25" x14ac:dyDescent="0.25">
      <c r="A347" s="4" t="s">
        <v>1030</v>
      </c>
      <c r="B347" s="4" t="s">
        <v>1031</v>
      </c>
      <c r="C347" s="4" t="s">
        <v>1032</v>
      </c>
      <c r="D347" s="4" t="s">
        <v>52</v>
      </c>
    </row>
    <row r="348" spans="1:4" ht="38.25" x14ac:dyDescent="0.25">
      <c r="A348" s="4" t="s">
        <v>1033</v>
      </c>
      <c r="B348" s="4" t="s">
        <v>1034</v>
      </c>
      <c r="C348" s="4" t="s">
        <v>1035</v>
      </c>
      <c r="D348" s="4" t="s">
        <v>52</v>
      </c>
    </row>
    <row r="349" spans="1:4" ht="51" x14ac:dyDescent="0.25">
      <c r="A349" s="4" t="s">
        <v>1036</v>
      </c>
      <c r="B349" s="4" t="s">
        <v>1037</v>
      </c>
      <c r="C349" s="4" t="s">
        <v>1038</v>
      </c>
      <c r="D349" s="4" t="s">
        <v>52</v>
      </c>
    </row>
    <row r="350" spans="1:4" ht="38.25" x14ac:dyDescent="0.25">
      <c r="A350" s="4" t="s">
        <v>1039</v>
      </c>
      <c r="B350" s="4" t="s">
        <v>1040</v>
      </c>
      <c r="C350" s="4" t="s">
        <v>1041</v>
      </c>
      <c r="D350" s="4" t="s">
        <v>52</v>
      </c>
    </row>
    <row r="351" spans="1:4" ht="51" x14ac:dyDescent="0.25">
      <c r="A351" s="4" t="s">
        <v>1042</v>
      </c>
      <c r="B351" s="4" t="s">
        <v>1043</v>
      </c>
      <c r="C351" s="4" t="s">
        <v>1044</v>
      </c>
      <c r="D351" s="4" t="s">
        <v>52</v>
      </c>
    </row>
    <row r="352" spans="1:4" ht="51" x14ac:dyDescent="0.25">
      <c r="A352" s="4" t="s">
        <v>1045</v>
      </c>
      <c r="B352" s="4" t="s">
        <v>1046</v>
      </c>
      <c r="C352" s="4" t="s">
        <v>1047</v>
      </c>
      <c r="D352" s="4" t="s">
        <v>52</v>
      </c>
    </row>
    <row r="353" spans="1:4" ht="38.25" x14ac:dyDescent="0.25">
      <c r="A353" s="4" t="s">
        <v>1048</v>
      </c>
      <c r="B353" s="4" t="s">
        <v>1049</v>
      </c>
      <c r="C353" s="4" t="s">
        <v>1050</v>
      </c>
      <c r="D353" s="4" t="s">
        <v>52</v>
      </c>
    </row>
    <row r="354" spans="1:4" ht="38.25" x14ac:dyDescent="0.25">
      <c r="A354" s="4" t="s">
        <v>1051</v>
      </c>
      <c r="B354" s="4" t="s">
        <v>1052</v>
      </c>
      <c r="C354" s="4" t="s">
        <v>1053</v>
      </c>
      <c r="D354" s="4" t="s">
        <v>52</v>
      </c>
    </row>
    <row r="355" spans="1:4" ht="38.25" x14ac:dyDescent="0.25">
      <c r="A355" s="4" t="s">
        <v>1054</v>
      </c>
      <c r="B355" s="4" t="s">
        <v>1055</v>
      </c>
      <c r="C355" s="4" t="s">
        <v>1056</v>
      </c>
      <c r="D355" s="4" t="s">
        <v>52</v>
      </c>
    </row>
    <row r="356" spans="1:4" ht="38.25" x14ac:dyDescent="0.25">
      <c r="A356" s="4" t="s">
        <v>1057</v>
      </c>
      <c r="B356" s="4" t="s">
        <v>1058</v>
      </c>
      <c r="C356" s="4" t="s">
        <v>1059</v>
      </c>
      <c r="D356" s="4" t="s">
        <v>59</v>
      </c>
    </row>
    <row r="357" spans="1:4" ht="38.25" x14ac:dyDescent="0.25">
      <c r="A357" s="4" t="s">
        <v>1057</v>
      </c>
      <c r="B357" s="4" t="s">
        <v>1060</v>
      </c>
      <c r="C357" s="4" t="s">
        <v>1061</v>
      </c>
      <c r="D357" s="4" t="s">
        <v>59</v>
      </c>
    </row>
    <row r="358" spans="1:4" ht="38.25" x14ac:dyDescent="0.25">
      <c r="A358" s="4" t="s">
        <v>1062</v>
      </c>
      <c r="B358" s="4" t="s">
        <v>1063</v>
      </c>
      <c r="C358" s="4" t="s">
        <v>1064</v>
      </c>
      <c r="D358" s="4" t="s">
        <v>52</v>
      </c>
    </row>
    <row r="359" spans="1:4" ht="38.25" x14ac:dyDescent="0.25">
      <c r="A359" s="4" t="s">
        <v>1065</v>
      </c>
      <c r="B359" s="4" t="s">
        <v>1066</v>
      </c>
      <c r="C359" s="4" t="s">
        <v>1067</v>
      </c>
      <c r="D359" s="4" t="s">
        <v>52</v>
      </c>
    </row>
    <row r="360" spans="1:4" ht="51" x14ac:dyDescent="0.25">
      <c r="A360" s="4" t="s">
        <v>1068</v>
      </c>
      <c r="B360" s="4" t="s">
        <v>1069</v>
      </c>
      <c r="C360" s="4" t="s">
        <v>1070</v>
      </c>
      <c r="D360" s="4" t="s">
        <v>52</v>
      </c>
    </row>
    <row r="361" spans="1:4" ht="51" x14ac:dyDescent="0.25">
      <c r="A361" s="4" t="s">
        <v>1071</v>
      </c>
      <c r="B361" s="4" t="s">
        <v>1072</v>
      </c>
      <c r="C361" s="4" t="s">
        <v>1073</v>
      </c>
      <c r="D361" s="4" t="s">
        <v>265</v>
      </c>
    </row>
    <row r="362" spans="1:4" ht="38.25" x14ac:dyDescent="0.25">
      <c r="A362" s="4" t="s">
        <v>1074</v>
      </c>
      <c r="B362" s="4" t="s">
        <v>1075</v>
      </c>
      <c r="C362" s="4" t="s">
        <v>1076</v>
      </c>
      <c r="D362" s="4" t="s">
        <v>100</v>
      </c>
    </row>
    <row r="363" spans="1:4" ht="38.25" x14ac:dyDescent="0.25">
      <c r="A363" s="4" t="s">
        <v>1077</v>
      </c>
      <c r="B363" s="4" t="s">
        <v>1078</v>
      </c>
      <c r="C363" s="4" t="s">
        <v>1079</v>
      </c>
      <c r="D363" s="4" t="s">
        <v>100</v>
      </c>
    </row>
    <row r="364" spans="1:4" ht="38.25" x14ac:dyDescent="0.25">
      <c r="A364" s="4" t="s">
        <v>1080</v>
      </c>
      <c r="B364" s="4" t="s">
        <v>1081</v>
      </c>
      <c r="C364" s="4" t="s">
        <v>1082</v>
      </c>
      <c r="D364" s="4" t="s">
        <v>100</v>
      </c>
    </row>
    <row r="365" spans="1:4" ht="38.25" x14ac:dyDescent="0.25">
      <c r="A365" s="4" t="s">
        <v>1083</v>
      </c>
      <c r="B365" s="4" t="s">
        <v>1084</v>
      </c>
      <c r="C365" s="4" t="s">
        <v>1085</v>
      </c>
      <c r="D365" s="4" t="s">
        <v>100</v>
      </c>
    </row>
    <row r="366" spans="1:4" ht="38.25" x14ac:dyDescent="0.25">
      <c r="A366" s="4" t="s">
        <v>1086</v>
      </c>
      <c r="B366" s="4" t="s">
        <v>1087</v>
      </c>
      <c r="C366" s="4" t="s">
        <v>1088</v>
      </c>
      <c r="D366" s="4" t="s">
        <v>52</v>
      </c>
    </row>
    <row r="367" spans="1:4" ht="51" x14ac:dyDescent="0.25">
      <c r="A367" s="4" t="s">
        <v>1089</v>
      </c>
      <c r="B367" s="4" t="s">
        <v>1090</v>
      </c>
      <c r="C367" s="4" t="s">
        <v>1091</v>
      </c>
      <c r="D367" s="4" t="s">
        <v>100</v>
      </c>
    </row>
    <row r="368" spans="1:4" ht="38.25" x14ac:dyDescent="0.25">
      <c r="A368" s="4" t="s">
        <v>1092</v>
      </c>
      <c r="B368" s="4" t="s">
        <v>1093</v>
      </c>
      <c r="C368" s="4" t="s">
        <v>1094</v>
      </c>
      <c r="D368" s="4" t="s">
        <v>100</v>
      </c>
    </row>
    <row r="369" spans="1:4" ht="51" x14ac:dyDescent="0.25">
      <c r="A369" s="4" t="s">
        <v>1095</v>
      </c>
      <c r="B369" s="4" t="s">
        <v>1096</v>
      </c>
      <c r="C369" s="4" t="s">
        <v>1097</v>
      </c>
      <c r="D369" s="4" t="s">
        <v>100</v>
      </c>
    </row>
    <row r="370" spans="1:4" ht="38.25" x14ac:dyDescent="0.25">
      <c r="A370" s="4" t="s">
        <v>1098</v>
      </c>
      <c r="B370" s="4" t="s">
        <v>1099</v>
      </c>
      <c r="C370" s="4" t="s">
        <v>1100</v>
      </c>
      <c r="D370" s="4" t="s">
        <v>100</v>
      </c>
    </row>
    <row r="371" spans="1:4" ht="38.25" x14ac:dyDescent="0.25">
      <c r="A371" s="4" t="s">
        <v>1101</v>
      </c>
      <c r="B371" s="4" t="s">
        <v>1102</v>
      </c>
      <c r="C371" s="4" t="s">
        <v>1103</v>
      </c>
      <c r="D371" s="4" t="s">
        <v>100</v>
      </c>
    </row>
    <row r="372" spans="1:4" ht="38.25" x14ac:dyDescent="0.25">
      <c r="A372" s="4" t="s">
        <v>1104</v>
      </c>
      <c r="B372" s="4" t="s">
        <v>1105</v>
      </c>
      <c r="C372" s="4" t="s">
        <v>1106</v>
      </c>
      <c r="D372" s="4" t="s">
        <v>100</v>
      </c>
    </row>
    <row r="373" spans="1:4" ht="38.25" x14ac:dyDescent="0.25">
      <c r="A373" s="4" t="s">
        <v>1107</v>
      </c>
      <c r="B373" s="4" t="s">
        <v>1108</v>
      </c>
      <c r="C373" s="4" t="s">
        <v>1109</v>
      </c>
      <c r="D373" s="4" t="s">
        <v>100</v>
      </c>
    </row>
    <row r="374" spans="1:4" ht="38.25" x14ac:dyDescent="0.25">
      <c r="A374" s="4" t="s">
        <v>1110</v>
      </c>
      <c r="B374" s="4" t="s">
        <v>1111</v>
      </c>
      <c r="C374" s="4" t="s">
        <v>1112</v>
      </c>
      <c r="D374" s="4" t="s">
        <v>100</v>
      </c>
    </row>
    <row r="375" spans="1:4" ht="38.25" x14ac:dyDescent="0.25">
      <c r="A375" s="4" t="s">
        <v>1113</v>
      </c>
      <c r="B375" s="4" t="s">
        <v>1114</v>
      </c>
      <c r="C375" s="4" t="s">
        <v>1115</v>
      </c>
      <c r="D375" s="4" t="s">
        <v>100</v>
      </c>
    </row>
    <row r="376" spans="1:4" ht="38.25" x14ac:dyDescent="0.25">
      <c r="A376" s="4" t="s">
        <v>1116</v>
      </c>
      <c r="B376" s="4" t="s">
        <v>1117</v>
      </c>
      <c r="C376" s="4" t="s">
        <v>1118</v>
      </c>
      <c r="D376" s="4" t="s">
        <v>100</v>
      </c>
    </row>
    <row r="377" spans="1:4" ht="38.25" x14ac:dyDescent="0.25">
      <c r="A377" s="4" t="s">
        <v>1119</v>
      </c>
      <c r="B377" s="4" t="s">
        <v>1120</v>
      </c>
      <c r="C377" s="4" t="s">
        <v>1121</v>
      </c>
      <c r="D377" s="4" t="s">
        <v>100</v>
      </c>
    </row>
    <row r="378" spans="1:4" ht="38.25" x14ac:dyDescent="0.25">
      <c r="A378" s="4" t="s">
        <v>1122</v>
      </c>
      <c r="B378" s="4" t="s">
        <v>1123</v>
      </c>
      <c r="C378" s="4" t="s">
        <v>1124</v>
      </c>
      <c r="D378" s="4" t="s">
        <v>100</v>
      </c>
    </row>
    <row r="379" spans="1:4" ht="38.25" x14ac:dyDescent="0.25">
      <c r="A379" s="4" t="s">
        <v>1125</v>
      </c>
      <c r="B379" s="4" t="s">
        <v>1126</v>
      </c>
      <c r="C379" s="4" t="s">
        <v>1127</v>
      </c>
      <c r="D379" s="4" t="s">
        <v>100</v>
      </c>
    </row>
    <row r="380" spans="1:4" ht="38.25" x14ac:dyDescent="0.25">
      <c r="A380" s="4" t="s">
        <v>1128</v>
      </c>
      <c r="B380" s="4" t="s">
        <v>1129</v>
      </c>
      <c r="C380" s="4" t="s">
        <v>1130</v>
      </c>
      <c r="D380" s="4" t="s">
        <v>52</v>
      </c>
    </row>
    <row r="381" spans="1:4" ht="51" x14ac:dyDescent="0.25">
      <c r="A381" s="4" t="s">
        <v>1131</v>
      </c>
      <c r="B381" s="4" t="s">
        <v>1132</v>
      </c>
      <c r="C381" s="4" t="s">
        <v>1133</v>
      </c>
      <c r="D381" s="4" t="s">
        <v>100</v>
      </c>
    </row>
    <row r="382" spans="1:4" ht="38.25" x14ac:dyDescent="0.25">
      <c r="A382" s="4" t="s">
        <v>1134</v>
      </c>
      <c r="B382" s="4" t="s">
        <v>1135</v>
      </c>
      <c r="C382" s="4" t="s">
        <v>1136</v>
      </c>
      <c r="D382" s="4" t="s">
        <v>100</v>
      </c>
    </row>
    <row r="383" spans="1:4" ht="38.25" x14ac:dyDescent="0.25">
      <c r="A383" s="4" t="s">
        <v>1137</v>
      </c>
      <c r="B383" s="4" t="s">
        <v>1138</v>
      </c>
      <c r="C383" s="4" t="s">
        <v>1139</v>
      </c>
      <c r="D383" s="4" t="s">
        <v>100</v>
      </c>
    </row>
    <row r="384" spans="1:4" ht="38.25" x14ac:dyDescent="0.25">
      <c r="A384" s="4" t="s">
        <v>1140</v>
      </c>
      <c r="B384" s="4" t="s">
        <v>1141</v>
      </c>
      <c r="C384" s="4" t="s">
        <v>1142</v>
      </c>
      <c r="D384" s="4" t="s">
        <v>100</v>
      </c>
    </row>
    <row r="385" spans="1:4" ht="51" x14ac:dyDescent="0.25">
      <c r="A385" s="4" t="s">
        <v>1143</v>
      </c>
      <c r="B385" s="4" t="s">
        <v>1144</v>
      </c>
      <c r="C385" s="4" t="s">
        <v>1145</v>
      </c>
      <c r="D385" s="4" t="s">
        <v>100</v>
      </c>
    </row>
    <row r="386" spans="1:4" ht="38.25" x14ac:dyDescent="0.25">
      <c r="A386" s="4" t="s">
        <v>1146</v>
      </c>
      <c r="B386" s="4" t="s">
        <v>1147</v>
      </c>
      <c r="C386" s="4" t="s">
        <v>1148</v>
      </c>
      <c r="D386" s="4" t="s">
        <v>100</v>
      </c>
    </row>
    <row r="387" spans="1:4" ht="38.25" x14ac:dyDescent="0.25">
      <c r="A387" s="4" t="s">
        <v>1149</v>
      </c>
      <c r="B387" s="4" t="s">
        <v>1150</v>
      </c>
      <c r="C387" s="4" t="s">
        <v>1151</v>
      </c>
      <c r="D387" s="4" t="s">
        <v>100</v>
      </c>
    </row>
    <row r="388" spans="1:4" ht="38.25" x14ac:dyDescent="0.25">
      <c r="A388" s="4" t="s">
        <v>1152</v>
      </c>
      <c r="B388" s="4" t="s">
        <v>1153</v>
      </c>
      <c r="C388" s="4" t="s">
        <v>1154</v>
      </c>
      <c r="D388" s="4" t="s">
        <v>100</v>
      </c>
    </row>
    <row r="389" spans="1:4" ht="38.25" x14ac:dyDescent="0.25">
      <c r="A389" s="4" t="s">
        <v>1155</v>
      </c>
      <c r="B389" s="4" t="s">
        <v>1156</v>
      </c>
      <c r="C389" s="4" t="s">
        <v>1157</v>
      </c>
      <c r="D389" s="4" t="s">
        <v>100</v>
      </c>
    </row>
    <row r="390" spans="1:4" ht="38.25" x14ac:dyDescent="0.25">
      <c r="A390" s="4" t="s">
        <v>1158</v>
      </c>
      <c r="B390" s="4" t="s">
        <v>1159</v>
      </c>
      <c r="C390" s="4" t="s">
        <v>1160</v>
      </c>
      <c r="D390" s="4" t="s">
        <v>100</v>
      </c>
    </row>
    <row r="391" spans="1:4" ht="38.25" x14ac:dyDescent="0.25">
      <c r="A391" s="4" t="s">
        <v>1161</v>
      </c>
      <c r="B391" s="4" t="s">
        <v>1162</v>
      </c>
      <c r="C391" s="4" t="s">
        <v>1163</v>
      </c>
      <c r="D391" s="4" t="s">
        <v>52</v>
      </c>
    </row>
    <row r="392" spans="1:4" ht="38.25" x14ac:dyDescent="0.25">
      <c r="A392" s="4" t="s">
        <v>1164</v>
      </c>
      <c r="B392" s="4" t="s">
        <v>1165</v>
      </c>
      <c r="C392" s="4" t="s">
        <v>1166</v>
      </c>
      <c r="D392" s="4" t="s">
        <v>100</v>
      </c>
    </row>
    <row r="393" spans="1:4" ht="38.25" x14ac:dyDescent="0.25">
      <c r="A393" s="4" t="s">
        <v>1167</v>
      </c>
      <c r="B393" s="4" t="s">
        <v>1168</v>
      </c>
      <c r="C393" s="4" t="s">
        <v>1169</v>
      </c>
      <c r="D393" s="4" t="s">
        <v>100</v>
      </c>
    </row>
    <row r="394" spans="1:4" ht="51" x14ac:dyDescent="0.25">
      <c r="A394" s="4" t="s">
        <v>1170</v>
      </c>
      <c r="B394" s="4" t="s">
        <v>1171</v>
      </c>
      <c r="C394" s="4" t="s">
        <v>1091</v>
      </c>
      <c r="D394" s="4" t="s">
        <v>100</v>
      </c>
    </row>
    <row r="395" spans="1:4" ht="38.25" x14ac:dyDescent="0.25">
      <c r="A395" s="4" t="s">
        <v>1172</v>
      </c>
      <c r="B395" s="4" t="s">
        <v>1173</v>
      </c>
      <c r="C395" s="4" t="s">
        <v>1174</v>
      </c>
      <c r="D395" s="4" t="s">
        <v>100</v>
      </c>
    </row>
    <row r="396" spans="1:4" ht="51" x14ac:dyDescent="0.25">
      <c r="A396" s="4" t="s">
        <v>1175</v>
      </c>
      <c r="B396" s="4" t="s">
        <v>1176</v>
      </c>
      <c r="C396" s="4" t="s">
        <v>1177</v>
      </c>
      <c r="D396" s="4" t="s">
        <v>100</v>
      </c>
    </row>
    <row r="397" spans="1:4" ht="38.25" x14ac:dyDescent="0.25">
      <c r="A397" s="4" t="s">
        <v>1178</v>
      </c>
      <c r="B397" s="4" t="s">
        <v>1179</v>
      </c>
      <c r="C397" s="4" t="s">
        <v>1180</v>
      </c>
      <c r="D397" s="4" t="s">
        <v>52</v>
      </c>
    </row>
    <row r="398" spans="1:4" ht="38.25" x14ac:dyDescent="0.25">
      <c r="A398" s="4" t="s">
        <v>1181</v>
      </c>
      <c r="B398" s="4" t="s">
        <v>1182</v>
      </c>
      <c r="C398" s="4" t="s">
        <v>1183</v>
      </c>
      <c r="D398" s="4" t="s">
        <v>52</v>
      </c>
    </row>
    <row r="399" spans="1:4" ht="38.25" x14ac:dyDescent="0.25">
      <c r="A399" s="4" t="s">
        <v>1184</v>
      </c>
      <c r="B399" s="4" t="s">
        <v>1185</v>
      </c>
      <c r="C399" s="4" t="s">
        <v>1186</v>
      </c>
      <c r="D399" s="4" t="s">
        <v>52</v>
      </c>
    </row>
    <row r="400" spans="1:4" ht="38.25" x14ac:dyDescent="0.25">
      <c r="A400" s="4" t="s">
        <v>1187</v>
      </c>
      <c r="B400" s="4" t="s">
        <v>1188</v>
      </c>
      <c r="C400" s="4" t="s">
        <v>1189</v>
      </c>
      <c r="D400" s="4" t="s">
        <v>265</v>
      </c>
    </row>
    <row r="401" spans="1:4" ht="38.25" x14ac:dyDescent="0.25">
      <c r="A401" s="4" t="s">
        <v>1190</v>
      </c>
      <c r="B401" s="4" t="s">
        <v>1191</v>
      </c>
      <c r="C401" s="4" t="s">
        <v>1192</v>
      </c>
      <c r="D401" s="4" t="s">
        <v>52</v>
      </c>
    </row>
    <row r="402" spans="1:4" ht="38.25" x14ac:dyDescent="0.25">
      <c r="A402" s="4" t="s">
        <v>1193</v>
      </c>
      <c r="B402" s="4" t="s">
        <v>1194</v>
      </c>
      <c r="C402" s="4" t="s">
        <v>1195</v>
      </c>
      <c r="D402" s="4" t="s">
        <v>52</v>
      </c>
    </row>
    <row r="403" spans="1:4" ht="38.25" x14ac:dyDescent="0.25">
      <c r="A403" s="4" t="s">
        <v>1196</v>
      </c>
      <c r="B403" s="4" t="s">
        <v>1197</v>
      </c>
      <c r="C403" s="4" t="s">
        <v>1198</v>
      </c>
      <c r="D403" s="4" t="s">
        <v>52</v>
      </c>
    </row>
    <row r="404" spans="1:4" ht="38.25" x14ac:dyDescent="0.25">
      <c r="A404" s="4" t="s">
        <v>1199</v>
      </c>
      <c r="B404" s="4" t="s">
        <v>1200</v>
      </c>
      <c r="C404" s="4" t="s">
        <v>1201</v>
      </c>
      <c r="D404" s="4" t="s">
        <v>52</v>
      </c>
    </row>
    <row r="405" spans="1:4" ht="38.25" x14ac:dyDescent="0.25">
      <c r="A405" s="4" t="s">
        <v>1202</v>
      </c>
      <c r="B405" s="4" t="s">
        <v>1203</v>
      </c>
      <c r="C405" s="4" t="s">
        <v>1204</v>
      </c>
      <c r="D405" s="4" t="s">
        <v>52</v>
      </c>
    </row>
    <row r="406" spans="1:4" ht="38.25" x14ac:dyDescent="0.25">
      <c r="A406" s="4" t="s">
        <v>1205</v>
      </c>
      <c r="B406" s="4" t="s">
        <v>1206</v>
      </c>
      <c r="C406" s="4" t="s">
        <v>1207</v>
      </c>
      <c r="D406" s="4" t="s">
        <v>52</v>
      </c>
    </row>
    <row r="407" spans="1:4" ht="38.25" x14ac:dyDescent="0.25">
      <c r="A407" s="4" t="s">
        <v>1208</v>
      </c>
      <c r="B407" s="4" t="s">
        <v>1209</v>
      </c>
      <c r="C407" s="4" t="s">
        <v>1210</v>
      </c>
      <c r="D407" s="4" t="s">
        <v>52</v>
      </c>
    </row>
    <row r="408" spans="1:4" ht="38.25" x14ac:dyDescent="0.25">
      <c r="A408" s="4" t="s">
        <v>1211</v>
      </c>
      <c r="B408" s="4" t="s">
        <v>1212</v>
      </c>
      <c r="C408" s="4" t="s">
        <v>1213</v>
      </c>
      <c r="D408" s="4" t="s">
        <v>52</v>
      </c>
    </row>
    <row r="409" spans="1:4" ht="51" x14ac:dyDescent="0.25">
      <c r="A409" s="4" t="s">
        <v>1214</v>
      </c>
      <c r="B409" s="4" t="s">
        <v>1215</v>
      </c>
      <c r="C409" s="4" t="s">
        <v>1216</v>
      </c>
      <c r="D409" s="4" t="s">
        <v>265</v>
      </c>
    </row>
    <row r="410" spans="1:4" ht="38.25" x14ac:dyDescent="0.25">
      <c r="A410" s="4" t="s">
        <v>1217</v>
      </c>
      <c r="B410" s="4" t="s">
        <v>1218</v>
      </c>
      <c r="C410" s="4" t="s">
        <v>1219</v>
      </c>
      <c r="D410" s="4" t="s">
        <v>52</v>
      </c>
    </row>
    <row r="411" spans="1:4" ht="51" x14ac:dyDescent="0.25">
      <c r="A411" s="4" t="s">
        <v>1220</v>
      </c>
      <c r="B411" s="4" t="s">
        <v>1221</v>
      </c>
      <c r="C411" s="4" t="s">
        <v>1222</v>
      </c>
      <c r="D411" s="4" t="s">
        <v>52</v>
      </c>
    </row>
    <row r="412" spans="1:4" ht="38.25" x14ac:dyDescent="0.25">
      <c r="A412" s="4" t="s">
        <v>1223</v>
      </c>
      <c r="B412" s="4" t="s">
        <v>1224</v>
      </c>
      <c r="C412" s="4" t="s">
        <v>1225</v>
      </c>
      <c r="D412" s="4" t="s">
        <v>52</v>
      </c>
    </row>
    <row r="413" spans="1:4" ht="38.25" x14ac:dyDescent="0.25">
      <c r="A413" s="4" t="s">
        <v>1229</v>
      </c>
      <c r="B413" s="4" t="s">
        <v>1230</v>
      </c>
      <c r="C413" s="4" t="s">
        <v>1231</v>
      </c>
      <c r="D413" s="4" t="s">
        <v>52</v>
      </c>
    </row>
    <row r="414" spans="1:4" ht="38.25" x14ac:dyDescent="0.25">
      <c r="A414" s="4" t="s">
        <v>1232</v>
      </c>
      <c r="B414" s="4" t="s">
        <v>1233</v>
      </c>
      <c r="C414" s="4" t="s">
        <v>1234</v>
      </c>
      <c r="D414" s="4" t="s">
        <v>59</v>
      </c>
    </row>
    <row r="415" spans="1:4" ht="38.25" x14ac:dyDescent="0.25">
      <c r="A415" s="4" t="s">
        <v>1235</v>
      </c>
      <c r="B415" s="4" t="s">
        <v>1236</v>
      </c>
      <c r="C415" s="4" t="s">
        <v>1237</v>
      </c>
      <c r="D415" s="4" t="s">
        <v>59</v>
      </c>
    </row>
    <row r="416" spans="1:4" ht="38.25" x14ac:dyDescent="0.25">
      <c r="A416" s="4" t="s">
        <v>1238</v>
      </c>
      <c r="B416" s="4" t="s">
        <v>1239</v>
      </c>
      <c r="C416" s="4" t="s">
        <v>1240</v>
      </c>
      <c r="D416" s="4" t="s">
        <v>59</v>
      </c>
    </row>
    <row r="417" spans="1:4" ht="51" x14ac:dyDescent="0.25">
      <c r="A417" s="4" t="s">
        <v>1243</v>
      </c>
      <c r="B417" s="4" t="s">
        <v>1244</v>
      </c>
      <c r="C417" s="4" t="s">
        <v>1245</v>
      </c>
      <c r="D417" s="4" t="s">
        <v>52</v>
      </c>
    </row>
    <row r="418" spans="1:4" ht="38.25" x14ac:dyDescent="0.25">
      <c r="A418" s="4" t="s">
        <v>1246</v>
      </c>
      <c r="B418" s="4" t="s">
        <v>1247</v>
      </c>
      <c r="C418" s="4" t="s">
        <v>1248</v>
      </c>
      <c r="D418" s="4" t="s">
        <v>52</v>
      </c>
    </row>
    <row r="419" spans="1:4" ht="38.25" x14ac:dyDescent="0.25">
      <c r="A419" s="4" t="s">
        <v>1249</v>
      </c>
      <c r="B419" s="4" t="s">
        <v>1250</v>
      </c>
      <c r="C419" s="4" t="s">
        <v>1251</v>
      </c>
      <c r="D419" s="4" t="s">
        <v>52</v>
      </c>
    </row>
    <row r="420" spans="1:4" ht="51" x14ac:dyDescent="0.25">
      <c r="A420" s="4" t="s">
        <v>1252</v>
      </c>
      <c r="B420" s="4" t="s">
        <v>1253</v>
      </c>
      <c r="C420" s="4" t="s">
        <v>1254</v>
      </c>
      <c r="D420" s="4" t="s">
        <v>265</v>
      </c>
    </row>
    <row r="421" spans="1:4" ht="38.25" x14ac:dyDescent="0.25">
      <c r="A421" s="4" t="s">
        <v>1255</v>
      </c>
      <c r="B421" s="4" t="s">
        <v>1256</v>
      </c>
      <c r="C421" s="4" t="s">
        <v>1257</v>
      </c>
      <c r="D421" s="4" t="s">
        <v>52</v>
      </c>
    </row>
    <row r="422" spans="1:4" ht="38.25" x14ac:dyDescent="0.25">
      <c r="A422" s="4" t="s">
        <v>1258</v>
      </c>
      <c r="B422" s="4" t="s">
        <v>1259</v>
      </c>
      <c r="C422" s="4" t="s">
        <v>1260</v>
      </c>
      <c r="D422" s="4" t="s">
        <v>59</v>
      </c>
    </row>
    <row r="423" spans="1:4" ht="38.25" x14ac:dyDescent="0.25">
      <c r="A423" s="4" t="s">
        <v>1261</v>
      </c>
      <c r="B423" s="4" t="s">
        <v>1262</v>
      </c>
      <c r="C423" s="4" t="s">
        <v>1263</v>
      </c>
      <c r="D423" s="4" t="s">
        <v>52</v>
      </c>
    </row>
    <row r="424" spans="1:4" ht="38.25" x14ac:dyDescent="0.25">
      <c r="A424" s="4" t="s">
        <v>1264</v>
      </c>
      <c r="B424" s="4" t="s">
        <v>1265</v>
      </c>
      <c r="C424" s="4" t="s">
        <v>912</v>
      </c>
      <c r="D424" s="4" t="s">
        <v>52</v>
      </c>
    </row>
    <row r="425" spans="1:4" ht="38.25" x14ac:dyDescent="0.25">
      <c r="A425" s="4" t="s">
        <v>1266</v>
      </c>
      <c r="B425" s="4" t="s">
        <v>1267</v>
      </c>
      <c r="C425" s="4" t="s">
        <v>1268</v>
      </c>
      <c r="D425" s="4" t="s">
        <v>52</v>
      </c>
    </row>
    <row r="426" spans="1:4" ht="38.25" x14ac:dyDescent="0.25">
      <c r="A426" s="4" t="s">
        <v>1269</v>
      </c>
      <c r="B426" s="4" t="s">
        <v>1270</v>
      </c>
      <c r="C426" s="4" t="s">
        <v>1271</v>
      </c>
      <c r="D426" s="4" t="s">
        <v>52</v>
      </c>
    </row>
    <row r="427" spans="1:4" ht="38.25" x14ac:dyDescent="0.25">
      <c r="A427" s="4" t="s">
        <v>1272</v>
      </c>
      <c r="B427" s="4" t="s">
        <v>1273</v>
      </c>
      <c r="C427" s="4" t="s">
        <v>1274</v>
      </c>
      <c r="D427" s="4" t="s">
        <v>52</v>
      </c>
    </row>
    <row r="428" spans="1:4" ht="38.25" x14ac:dyDescent="0.25">
      <c r="A428" s="4" t="s">
        <v>1275</v>
      </c>
      <c r="B428" s="4" t="s">
        <v>1276</v>
      </c>
      <c r="C428" s="4" t="s">
        <v>1277</v>
      </c>
      <c r="D428" s="4" t="s">
        <v>52</v>
      </c>
    </row>
    <row r="429" spans="1:4" ht="38.25" x14ac:dyDescent="0.25">
      <c r="A429" s="4" t="s">
        <v>1278</v>
      </c>
      <c r="B429" s="4" t="s">
        <v>1279</v>
      </c>
      <c r="C429" s="4" t="s">
        <v>1280</v>
      </c>
      <c r="D429" s="4" t="s">
        <v>59</v>
      </c>
    </row>
    <row r="430" spans="1:4" ht="38.25" x14ac:dyDescent="0.25">
      <c r="A430" s="4" t="s">
        <v>1281</v>
      </c>
      <c r="B430" s="4" t="s">
        <v>1282</v>
      </c>
      <c r="C430" s="4" t="s">
        <v>1283</v>
      </c>
      <c r="D430" s="4" t="s">
        <v>52</v>
      </c>
    </row>
    <row r="431" spans="1:4" ht="38.25" x14ac:dyDescent="0.25">
      <c r="A431" s="4" t="s">
        <v>1284</v>
      </c>
      <c r="B431" s="4" t="s">
        <v>1285</v>
      </c>
      <c r="C431" s="4" t="s">
        <v>1286</v>
      </c>
      <c r="D431" s="4" t="s">
        <v>37</v>
      </c>
    </row>
  </sheetData>
  <sheetProtection algorithmName="SHA-512" hashValue="bnOneVSDFmdqNVwhjuciWW0fgcg6C/sxK0EFX20L0dkAYx2KPNwKG6lKmqBX9+r3GC4FrCW/9A86uUrLXMkhqg==" saltValue="ezCPeWh5PVigVMLT3hIqrA==" spinCount="100000" sheet="1" sort="0" autoFilter="0"/>
  <autoFilter ref="A1:D431" xr:uid="{9B72FEC3-240D-4277-B31E-2472623EBC0D}">
    <sortState xmlns:xlrd2="http://schemas.microsoft.com/office/spreadsheetml/2017/richdata2" ref="A2:D431">
      <sortCondition sortBy="cellColor" ref="A9:A431" dxfId="3"/>
      <sortCondition sortBy="cellColor" ref="A9:A431" dxfId="2"/>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Create Requisition</vt:lpstr>
      <vt:lpstr>Visa</vt:lpstr>
      <vt:lpstr>Countries</vt:lpstr>
      <vt:lpstr>Managers</vt:lpstr>
      <vt:lpstr>Job Profile</vt:lpstr>
      <vt:lpstr>Worker Type</vt:lpstr>
      <vt:lpstr>Employee Type</vt:lpstr>
      <vt:lpstr>Work Shift</vt:lpstr>
      <vt:lpstr>Location Lookup Table</vt:lpstr>
      <vt:lpstr>CC Lookup Table</vt:lpstr>
      <vt:lpstr>In Country</vt:lpstr>
      <vt:lpstr>Program</vt:lpstr>
      <vt:lpstr>PGY</vt:lpstr>
    </vt:vector>
  </TitlesOfParts>
  <Company>SSM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Corina</dc:creator>
  <cp:lastModifiedBy>League, Tracy</cp:lastModifiedBy>
  <dcterms:created xsi:type="dcterms:W3CDTF">2020-09-09T13:10:17Z</dcterms:created>
  <dcterms:modified xsi:type="dcterms:W3CDTF">2026-03-04T15:57:06Z</dcterms:modified>
</cp:coreProperties>
</file>